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houtekv\Desktop\2021\Výběrová řízení\Léčiva a zdravotnický materiál\KOMPLET!\Léčiva FVL\Kalkulace\"/>
    </mc:Choice>
  </mc:AlternateContent>
  <bookViews>
    <workbookView xWindow="0" yWindow="0" windowWidth="18270" windowHeight="12045"/>
  </bookViews>
  <sheets>
    <sheet name="KALKULACE - část 1 VZ" sheetId="7" r:id="rId1"/>
  </sheets>
  <definedNames>
    <definedName name="_xlnm._FilterDatabase" localSheetId="0" hidden="1">'KALKULACE - část 1 VZ'!$A$4:$D$4</definedName>
  </definedNames>
  <calcPr calcId="162913"/>
</workbook>
</file>

<file path=xl/calcChain.xml><?xml version="1.0" encoding="utf-8"?>
<calcChain xmlns="http://schemas.openxmlformats.org/spreadsheetml/2006/main">
  <c r="F111" i="7" l="1"/>
  <c r="F80" i="7"/>
  <c r="F64" i="7"/>
  <c r="F59" i="7"/>
  <c r="F58" i="7"/>
  <c r="F48" i="7"/>
  <c r="F25" i="7"/>
  <c r="F11" i="7"/>
  <c r="F6" i="7"/>
  <c r="F5" i="7"/>
</calcChain>
</file>

<file path=xl/sharedStrings.xml><?xml version="1.0" encoding="utf-8"?>
<sst xmlns="http://schemas.openxmlformats.org/spreadsheetml/2006/main" count="435" uniqueCount="311">
  <si>
    <t>Číslo položky</t>
  </si>
  <si>
    <t>ATC</t>
  </si>
  <si>
    <t>B05BB01</t>
  </si>
  <si>
    <t>B02BX01</t>
  </si>
  <si>
    <t>A02BA03</t>
  </si>
  <si>
    <t>B05XA01</t>
  </si>
  <si>
    <t>C01BB01</t>
  </si>
  <si>
    <t>ETAMSYLÁT (ETAMSYLATUM)</t>
  </si>
  <si>
    <t>CHLORID DRASELNÝ (KALII CHLORIDUM)</t>
  </si>
  <si>
    <t xml:space="preserve">MONOHYDRÁT LIDOKAIN-HYDROCHLORIDU (LIDOCAINI HYDROCHLORIDUM MONOHYDRICUM) </t>
  </si>
  <si>
    <t>FAMOTIDIN (FAMOTIDINUM)20mg</t>
  </si>
  <si>
    <t>inj. 4x2ml/250mg</t>
  </si>
  <si>
    <t>tbl 20x20mg</t>
  </si>
  <si>
    <t>inj 10x2ml/40mg</t>
  </si>
  <si>
    <t>inj 5x10ml,75MG/ML</t>
  </si>
  <si>
    <t>prášek pro inj roztok 5x20mg +rozpouštědlo</t>
  </si>
  <si>
    <t>Léková forma/balení</t>
  </si>
  <si>
    <t>Účinná látka/specifikace</t>
  </si>
  <si>
    <t>A03BB01</t>
  </si>
  <si>
    <t xml:space="preserve">(MJ = 1 x balení) ; cena za MJ  bez DPH </t>
  </si>
  <si>
    <t>Počet MJ (předpokládaná spotřeba za 1 rok)</t>
  </si>
  <si>
    <t xml:space="preserve">Celkové cena bez DPH </t>
  </si>
  <si>
    <r>
      <rPr>
        <b/>
        <sz val="14"/>
        <color theme="1"/>
        <rFont val="Calibri"/>
        <family val="2"/>
        <charset val="238"/>
        <scheme val="minor"/>
      </rPr>
      <t xml:space="preserve">Kalkulace celkové součtové nabídkové ceny bude vypočtena na základě nabízených jednotkových cen pro jednotlivé položky a předpokládaného objemu odběru jednotlivých položek za dobu trvání rámcové smlouvy, a to dle tohoto </t>
    </r>
    <r>
      <rPr>
        <b/>
        <u/>
        <sz val="14"/>
        <color rgb="FFFF0000"/>
        <rFont val="Calibri"/>
        <family val="2"/>
        <charset val="238"/>
        <scheme val="minor"/>
      </rPr>
      <t xml:space="preserve">vzorce: </t>
    </r>
    <r>
      <rPr>
        <b/>
        <sz val="14"/>
        <color rgb="FFFF0000"/>
        <rFont val="Calibri"/>
        <family val="2"/>
        <charset val="238"/>
        <scheme val="minor"/>
      </rPr>
      <t>cena za 1 x balení  bez DPH x předpokládaná spotřeba za 1 rok = celková  cena v CZK bez DPH. Součet celkových cen bez DPH u všech položek = celková součtová nabídková cena (= hodnotící kritérium)</t>
    </r>
  </si>
  <si>
    <t>(vyplní účastník dle níže uvedeného vzorce)</t>
  </si>
  <si>
    <t>H02AB09</t>
  </si>
  <si>
    <t>J01CE01</t>
  </si>
  <si>
    <t>J01CR02</t>
  </si>
  <si>
    <t>KALIUM-KLAVULANÁT (KALII CLAVULANAS)SODNÁ SŮL AMOXICILINU (AMOXICILLINUM NATRICUM)</t>
  </si>
  <si>
    <t>amoxicillinum</t>
  </si>
  <si>
    <t>J01XD01</t>
  </si>
  <si>
    <t>METRONIDAZOL (METRONIDAZOLUM), 5MG/ML</t>
  </si>
  <si>
    <t>M05BA02</t>
  </si>
  <si>
    <t>QA04AD90</t>
  </si>
  <si>
    <t>Maropitanti citras monohydricus</t>
  </si>
  <si>
    <t>QI07AD04</t>
  </si>
  <si>
    <t>Vakcina k aktivní imunizaci psů proti psince, infekční hepatitidě psů vyvolané psím adenovirem typu 1 (CAV1), parvoviróze psů, respiračnímu onemocnění způsobenému psím adenovirem typu 2 (CAV2) a parainfluenzou psů (CPi).</t>
  </si>
  <si>
    <t>QI07AI02</t>
  </si>
  <si>
    <t>Aktivní imunizace psů na prevenci klinických příznaků onemocnění a snížení rizika infekce způsobené psím adenovirem Typ 2, na prevenci mortality a klinických příznaků včetně leukopenie a snížení vylučovaní viru způsobeného psím parvovirem (typ 2a, 2b a 2c). Na prevenci klinických příznaků onemocnění způsobených virem psinky a psím adenovirem Typ 1, na snížení patologických příznaků onemocnění způsobených virem parainfluenzy a na snížení rizika infekce způsobené Leptospira canicola a Leptospira icterohaemorrhagiae.</t>
  </si>
  <si>
    <t>QI07AJ06</t>
  </si>
  <si>
    <t>Aktivní imunizace psů proti psince, hepatitidě, parvoviróze, laryngotracheitidě, paraifluenze, leptospiróze a vzteklině</t>
  </si>
  <si>
    <t>QJ01AA02</t>
  </si>
  <si>
    <t>QJ01CR02</t>
  </si>
  <si>
    <t>Amoxicillinum (ut Amox. trihydricum) 200,0 mg, Acidum clavulanicum (ut Kalii clavulanas) 50,0 mg/1tbl</t>
  </si>
  <si>
    <t>Amoxicillinum (ut trihydricum) 400 mg, Kalii clavulanas 125,1 mg</t>
  </si>
  <si>
    <t>Amoxycilinum (ut trihydricum) 140,0 mg, Acidum Clavulanicum (ut Kalii clavulanas)35,0 mg</t>
  </si>
  <si>
    <t>Amoxicillinum (ut Amox. trihydricum) 40,0 mg, Acidum clavulanicum (ut Kalii clavulanas) 10,0 mg/1tbl</t>
  </si>
  <si>
    <t>Amoxicillinum 40 mg, Acidum clavulanicum 10 mg</t>
  </si>
  <si>
    <t>QJ01DD91</t>
  </si>
  <si>
    <t>Cefovecinum (ut natricum)</t>
  </si>
  <si>
    <t>QJ01MA90</t>
  </si>
  <si>
    <t>Enrofloxacinum</t>
  </si>
  <si>
    <t>QM01AC06</t>
  </si>
  <si>
    <t>Meloxicam</t>
  </si>
  <si>
    <t>QM01AE91</t>
  </si>
  <si>
    <t>Carprofenum 50 mg/1ml</t>
  </si>
  <si>
    <t>Carprofenum 50mg</t>
  </si>
  <si>
    <t>QM01AH92</t>
  </si>
  <si>
    <t>Mavacoxibum 75mg</t>
  </si>
  <si>
    <t>Mavacoxibum 95mg</t>
  </si>
  <si>
    <t>Mavacoxibum 30mg</t>
  </si>
  <si>
    <t>QN01AX03</t>
  </si>
  <si>
    <t>Ketaminum (ut ketamini hydrochloridum) 50 mg/1ml</t>
  </si>
  <si>
    <t>QN01AX10</t>
  </si>
  <si>
    <t>Propofol 10,0 mg/1ml</t>
  </si>
  <si>
    <t>QN02AE01</t>
  </si>
  <si>
    <t>Buprenorphinum 0,3 mg ve formě Buprenorphini hydrochloridum 0,324 mg</t>
  </si>
  <si>
    <t>QN02AF01</t>
  </si>
  <si>
    <t>Butorphanolum (ut tartras) 10,0 mg/ml</t>
  </si>
  <si>
    <t>QN05CM91</t>
  </si>
  <si>
    <t>Medetomidini hydrochloridum 1 mg</t>
  </si>
  <si>
    <t>QN51AX50</t>
  </si>
  <si>
    <t>Embutramidum 200 mg, Mebezonii iodidum 50 mg, Tetracaini hydrochloridum 5 mg/1ml</t>
  </si>
  <si>
    <t>QP54AA05</t>
  </si>
  <si>
    <t>Selamectinum 30mg</t>
  </si>
  <si>
    <t>Selamectinum 15mg</t>
  </si>
  <si>
    <t>QS02CA04</t>
  </si>
  <si>
    <t>Gentamicini sulfas 2640 IU, Betamethasonum (ut valeras) 0,88 mg, Clotrimazolum 8,8 mg/1ml</t>
  </si>
  <si>
    <t>QV03AB90</t>
  </si>
  <si>
    <t>Atipamezolum (ut atipamezolum hydrochloridum) 5 mg</t>
  </si>
  <si>
    <t>prášek pro inj.roztok 10x1,2g</t>
  </si>
  <si>
    <t>infuzní roztok 10x100ml/500mg</t>
  </si>
  <si>
    <t>inj. 20ml</t>
  </si>
  <si>
    <t>Lyofilizát pro přípravu injekční suspenze s rozpouštědlem</t>
  </si>
  <si>
    <t>inj 10x1 dávka vakcína</t>
  </si>
  <si>
    <t>25x1 dávka, vakcína</t>
  </si>
  <si>
    <t>20x5 tbl</t>
  </si>
  <si>
    <t>50x2tbl</t>
  </si>
  <si>
    <t>inj suspenze 100ml</t>
  </si>
  <si>
    <t>10x10tbl</t>
  </si>
  <si>
    <t>inj. 10ml</t>
  </si>
  <si>
    <t>tbl 100/150mg</t>
  </si>
  <si>
    <t>tbl 100/50mg</t>
  </si>
  <si>
    <t>inj 5mg/ml, 20ml</t>
  </si>
  <si>
    <t>tbl 10x10</t>
  </si>
  <si>
    <t>tbl 2x75mg</t>
  </si>
  <si>
    <t>tbl 2x95mg</t>
  </si>
  <si>
    <t>tbl 2x30mg</t>
  </si>
  <si>
    <t>inj 50ml</t>
  </si>
  <si>
    <t>inj 10ml</t>
  </si>
  <si>
    <t>inj 10ml 1mg/1ml</t>
  </si>
  <si>
    <t>3x2ml pro velké psy</t>
  </si>
  <si>
    <t>3x1ml pro střední psy</t>
  </si>
  <si>
    <t>3x0,5ml pro malé psy</t>
  </si>
  <si>
    <t>3x0,25ml pro štěňata a koťata</t>
  </si>
  <si>
    <t>ušní kapky 15ml</t>
  </si>
  <si>
    <t>injekční roztok 10ml</t>
  </si>
  <si>
    <t>Příloha č. 3 ZD</t>
  </si>
  <si>
    <t>KALKULACE - příloha pro potřeby hodnocení - část č. 1 VZ</t>
  </si>
  <si>
    <t xml:space="preserve">CELKOVÁ SOUČTOVÁ NABÍDKOVÁ CENA v CZK bez DPH - část č. 1 VZ  </t>
  </si>
  <si>
    <t>FAMOTIDIN (FAMOTIDINUM)</t>
  </si>
  <si>
    <t>tbl 10x10mg</t>
  </si>
  <si>
    <t>tbl 20x40mg</t>
  </si>
  <si>
    <t>Butylscopolaminii bromidum 20mg</t>
  </si>
  <si>
    <t>5x1ml inj</t>
  </si>
  <si>
    <t>A07BC05</t>
  </si>
  <si>
    <t>DIOSMEKTIT (DIOSMECTITUM)3g</t>
  </si>
  <si>
    <t>prášek pro perorální suspenzi 30x3g</t>
  </si>
  <si>
    <t>B02BA01</t>
  </si>
  <si>
    <t>FYTOMENADION (PHYTOMENADIONUM)</t>
  </si>
  <si>
    <t>inj 5x1ml, 10MG/ML</t>
  </si>
  <si>
    <t>CHLORID SODNÝ</t>
  </si>
  <si>
    <t>vak 1x5000ml</t>
  </si>
  <si>
    <t>HEXAHYDRÁT CHLORIDU HOŘEČNATÉHO,CHLORID DRASELNÝ,TRIHYDRÁT NATRIUM-ACETÁTU,CHLORID SODNÝ,NATRIUM-GLUKONÁT</t>
  </si>
  <si>
    <t>10x1000ml</t>
  </si>
  <si>
    <t>HEXAHYDRÁT CHLORIDU HOŘEČNATÉHO,CHLORID DRASELNÝ,CHLORID SODNÝ,DIHYDRÁT CHLORIDU VÁPENATÉHO,NATRIUM-(S)-LAKTÁT</t>
  </si>
  <si>
    <t>10x500ml PE</t>
  </si>
  <si>
    <t>HEXAHYDRÁT CHLORIDU HOŘEČNATÉHO,KYSELINA JABLEČNÁ, L-FORMA,CHLORID DRASELNÝ,TRIHYDRÁT NATRIUM-ACETÁTU,CHLORID SODNÝ,DIHYDRÁT CHLORIDU VÁPENATÉHO</t>
  </si>
  <si>
    <t>10x1000ml PE</t>
  </si>
  <si>
    <t>Chlorid sodný</t>
  </si>
  <si>
    <t>20x100ml PE</t>
  </si>
  <si>
    <t>CHLORID DRASELNÝ , CHLORID SODNÝ,DIHYDRÁT CHLORIDU VÁPENATÉHO</t>
  </si>
  <si>
    <t>10x500ml</t>
  </si>
  <si>
    <t>10x250ml PE</t>
  </si>
  <si>
    <t xml:space="preserve">MONOHYDRÁT KALCIUM-GLUKONÁTU NA INJEKCI (CALCII GLUCONAS MONOHYDRICUS PRO INIECTIONE) </t>
  </si>
  <si>
    <t>inj.roztok 20x10ml</t>
  </si>
  <si>
    <t>Chlorid draselný</t>
  </si>
  <si>
    <t>20x100ml</t>
  </si>
  <si>
    <t>B05XA02</t>
  </si>
  <si>
    <t>Hydrogenuhličitan sodný 8,4%</t>
  </si>
  <si>
    <t>infuzní roztok 10x250ml</t>
  </si>
  <si>
    <t>D06BA51</t>
  </si>
  <si>
    <t>Natrii hyaluronas 2 mg, Sulfadiazinum argenteum 10 mg na krycím polštářku 10x10</t>
  </si>
  <si>
    <t>10 ks 10x10cm</t>
  </si>
  <si>
    <t>Natrii hyaluronas 2 mg, Sulfadiazinum argenteum 10 mg v 1 g krému</t>
  </si>
  <si>
    <t>krém 20g</t>
  </si>
  <si>
    <t>D08AG02</t>
  </si>
  <si>
    <t>JODOVANÝ POVIDON (POVIDONUM IODINATUM)</t>
  </si>
  <si>
    <t>roztok 1000ml 7,5%</t>
  </si>
  <si>
    <t>roztok 1000ml</t>
  </si>
  <si>
    <t>JODOVANÝ POVIDON (POVIDONUM IODINATUM)100MG/GM</t>
  </si>
  <si>
    <t>mast 250gm</t>
  </si>
  <si>
    <t>mast 20g</t>
  </si>
  <si>
    <t>roztok 1000ml 10%</t>
  </si>
  <si>
    <t>HYDROKORTISON (HYDROCORTISONUM)</t>
  </si>
  <si>
    <t>tbl 20x10mg</t>
  </si>
  <si>
    <t xml:space="preserve">NATRIUM-HYDROKORTISON-SUKCINÁT (HYDROCORTISONI NATRII SUCCINAS) </t>
  </si>
  <si>
    <t>prášek pro inj roztok 100mg</t>
  </si>
  <si>
    <t>J01AA02</t>
  </si>
  <si>
    <t>Doxyciclinum monohydricum 104,1 mg (odp. Doxycyclinum 208,2mg v 1 tbl)</t>
  </si>
  <si>
    <t>tablety 20x200mg</t>
  </si>
  <si>
    <t xml:space="preserve">Benzylpenicillinum kalicum 5mil. IU </t>
  </si>
  <si>
    <t>prášek pro inj. Roztok 10x1ks</t>
  </si>
  <si>
    <t>DINATRII CLODRONAS TETRAHYDRICUS 75mg (odp. Dinatrii clodronas 60mg) v 1 ml koncentrátu</t>
  </si>
  <si>
    <t xml:space="preserve">5x5ml, koncentrát pro infuzní roztok </t>
  </si>
  <si>
    <t>N01AB06</t>
  </si>
  <si>
    <t>isofluran</t>
  </si>
  <si>
    <t>inhalace parou,inh liq vap 6x250ml</t>
  </si>
  <si>
    <t>QH02AB02</t>
  </si>
  <si>
    <t>Dexamethasonum (ut Dexamethasoni natrii phosphas) 2,0 mg</t>
  </si>
  <si>
    <t>QI05AM01</t>
  </si>
  <si>
    <t>Pasivní imunizace proti tetanu</t>
  </si>
  <si>
    <t>inj 5x20ml, sérum</t>
  </si>
  <si>
    <t>QI06AH09</t>
  </si>
  <si>
    <t>Vakcina proti kočičí virové rhinotracheitidě, kočičí kalciviróze a kočičí panleukopénii</t>
  </si>
  <si>
    <t>10x1dávka, vakcína</t>
  </si>
  <si>
    <t>Aktivní imunizace psů proti psince, hepatitidě, parvoviróze, laryngotracheitidě, paraifluenze, leptospiróze.</t>
  </si>
  <si>
    <t>QJ01 GB03</t>
  </si>
  <si>
    <t>Gentamicinum (ut Gentamicini sulfas) 50,0mg</t>
  </si>
  <si>
    <t>inj 100ml</t>
  </si>
  <si>
    <t>Doxycyclinum 500,0mg (doxycyclini hyclas - 580mg)</t>
  </si>
  <si>
    <t>granule pro perorální roztok 1000g</t>
  </si>
  <si>
    <t>Doxycyclinum (ut hyclas) 100 mg</t>
  </si>
  <si>
    <t>tbl 10x100mg</t>
  </si>
  <si>
    <t>Doxycyclinum (ut hyclas) 20 mg</t>
  </si>
  <si>
    <t>inj 250ml</t>
  </si>
  <si>
    <t>bal 100tbl</t>
  </si>
  <si>
    <t>QJ01EW10</t>
  </si>
  <si>
    <t>Trimethoprimum 40mg, Sulfadiazinum 200mg</t>
  </si>
  <si>
    <t>Sulfadiazinum 750mg, Trimethoprimum 150mg</t>
  </si>
  <si>
    <t>Enrofloxacinum 50 mg</t>
  </si>
  <si>
    <t>inj roztok 100ml</t>
  </si>
  <si>
    <t>Enrofloxacinum 100mg</t>
  </si>
  <si>
    <t>METRONIDAZOL (METRONIDAZOLUM)</t>
  </si>
  <si>
    <t>tbl 20x250mg</t>
  </si>
  <si>
    <t>Enrofloxacinum 25,0 mg</t>
  </si>
  <si>
    <t>inj. 50 ml</t>
  </si>
  <si>
    <t>tbl 100/15mg</t>
  </si>
  <si>
    <t>QM01AA90</t>
  </si>
  <si>
    <t>Suxibuzonum (mikroenkapsulovasný) 1,5g, Chinolinová žluť (E104) 2,5mg</t>
  </si>
  <si>
    <t>sáčky 60x10g</t>
  </si>
  <si>
    <t>Meloxikam    0,5 mg/ml</t>
  </si>
  <si>
    <t>suspenze pro psy 15ml</t>
  </si>
  <si>
    <t>suspenze 1,5mg/ml, 32ml</t>
  </si>
  <si>
    <t>suspenze 0,5mg/ml, 3ml</t>
  </si>
  <si>
    <t>Carprofenum 20mg</t>
  </si>
  <si>
    <t>QM01AG90</t>
  </si>
  <si>
    <t>Flunixinum 250mg v 10g</t>
  </si>
  <si>
    <t>sáčky 10x10g</t>
  </si>
  <si>
    <t>Mavacoxibum 20mg</t>
  </si>
  <si>
    <t>tbl 2x20mg</t>
  </si>
  <si>
    <t>QM09AX01</t>
  </si>
  <si>
    <t>Natrii hyaluronas 10mg v 1ml</t>
  </si>
  <si>
    <t>6x6ml, injekční roztok</t>
  </si>
  <si>
    <t>Ketaminum (ut hydrochloridum) 100 mg/1ml</t>
  </si>
  <si>
    <t>QN02BB02</t>
  </si>
  <si>
    <t>Metamizolum natricum monohydricum 500 mg/ml</t>
  </si>
  <si>
    <t>inj  100ml</t>
  </si>
  <si>
    <t>QN05CM90</t>
  </si>
  <si>
    <t>orální gel 3ml</t>
  </si>
  <si>
    <t>QN05CM92</t>
  </si>
  <si>
    <t>Xylazinum 20,0mg v 1ml</t>
  </si>
  <si>
    <t>QP52AA51</t>
  </si>
  <si>
    <t>Milbemycinoximum 16 mg Paraziquantelum 40 mg Excipiens ad 132,5 mg</t>
  </si>
  <si>
    <t>tbl 2ks pro kočky</t>
  </si>
  <si>
    <t>Milbemycinoximum 12,5 mg Paraziquantelum 125 mg Excipiens ad 625 mg</t>
  </si>
  <si>
    <t>tbl 2ks, pro psy</t>
  </si>
  <si>
    <t>Milbemycinoximum 4 mg Paraziquantelum 10 mg Excipiens ad 132,5 mg</t>
  </si>
  <si>
    <t>tbl 2ks pro malé kočky a koťata</t>
  </si>
  <si>
    <t>Milbemycinoximum 2,5 mg Paraziquantelum 25 mg Excipiens ad 125 mg</t>
  </si>
  <si>
    <t>tbl 2ks pro malé psy a štěňata</t>
  </si>
  <si>
    <t>QP53BX05</t>
  </si>
  <si>
    <t>Fluralanerum 1000mg</t>
  </si>
  <si>
    <t>tbl 1ks</t>
  </si>
  <si>
    <t>Fluralanerum 500mg</t>
  </si>
  <si>
    <t>Fluralanerum 250mg</t>
  </si>
  <si>
    <t>Fluralanerum 112,5mg</t>
  </si>
  <si>
    <t>Fluralanerum 1400 mg</t>
  </si>
  <si>
    <t>3x0,25ml pro trpasličí psy</t>
  </si>
  <si>
    <t>QP54AA54</t>
  </si>
  <si>
    <t>Fipronilum, S-methoprenum, Eprinomectinum, Praziquantelum</t>
  </si>
  <si>
    <t>3x0,9ml pro kočky 2,5-7,5kg</t>
  </si>
  <si>
    <t>3x0,3ml pro kočky do 2,5kg</t>
  </si>
  <si>
    <t>Triamcinoloni acetonidum 0,5 mg, Acidum salicylicum 5 mg, Gentamicini sulfas 2 mg, Carbethopendecinii bromidum 0,125 mg/1ml</t>
  </si>
  <si>
    <t>prášek pro inj.roztok 5x600mg</t>
  </si>
  <si>
    <t>prášek pro inj.roztok 5x1,2g</t>
  </si>
  <si>
    <t>perorální prášek 1kg</t>
  </si>
  <si>
    <t xml:space="preserve">DETOMIDINUM 7,6 mg/ml </t>
  </si>
  <si>
    <t>ušní kapky 14ml</t>
  </si>
  <si>
    <r>
      <t xml:space="preserve">inj 20ml, </t>
    </r>
    <r>
      <rPr>
        <sz val="11"/>
        <color theme="1"/>
        <rFont val="Calibri"/>
        <family val="2"/>
        <charset val="238"/>
        <scheme val="minor"/>
      </rPr>
      <t>vakcína</t>
    </r>
  </si>
  <si>
    <t>emulze 10x50ml</t>
  </si>
  <si>
    <t xml:space="preserve">10x1000ml PE </t>
  </si>
  <si>
    <t>Meloxicam 1,5 mg/ml</t>
  </si>
  <si>
    <t>Meloxicam 0,5 mg/ml</t>
  </si>
  <si>
    <t>QJ01DB01</t>
  </si>
  <si>
    <t>Cefalexinum 250mg</t>
  </si>
  <si>
    <t>tbl 70</t>
  </si>
  <si>
    <t>Cefalexinum 500mg</t>
  </si>
  <si>
    <t>QN51AA</t>
  </si>
  <si>
    <t>Pentobarbitalum 400mg/ml</t>
  </si>
  <si>
    <t>100 ml</t>
  </si>
  <si>
    <t>QM01AE</t>
  </si>
  <si>
    <t>Carprofenum 100mg</t>
  </si>
  <si>
    <t>tbl 100</t>
  </si>
  <si>
    <t>QP53BE03</t>
  </si>
  <si>
    <t>Sarolanerum 5mg</t>
  </si>
  <si>
    <t xml:space="preserve">žvýkací tbl 3x5mg </t>
  </si>
  <si>
    <t>Sarolanerum 10mg</t>
  </si>
  <si>
    <t xml:space="preserve">žvýkací tbl 3x10mg </t>
  </si>
  <si>
    <t>Sarolanerum 20mg</t>
  </si>
  <si>
    <t xml:space="preserve">žvýkací tbl 3x20mg </t>
  </si>
  <si>
    <t>Sarolanerum 40mg</t>
  </si>
  <si>
    <t xml:space="preserve">žvýkací tbl 3x40mg </t>
  </si>
  <si>
    <t>Sarolanerum 80mg</t>
  </si>
  <si>
    <t xml:space="preserve">žvýkací tbl 3x80mg </t>
  </si>
  <si>
    <t>Sarolanerum 120mg</t>
  </si>
  <si>
    <t xml:space="preserve">žvýkací tbl 3x120mg </t>
  </si>
  <si>
    <t>A02BC01</t>
  </si>
  <si>
    <t xml:space="preserve">Omeprazolum inf plv sol 1x40mg </t>
  </si>
  <si>
    <t>inf plv sol 1x40mg</t>
  </si>
  <si>
    <t>QD11AH90</t>
  </si>
  <si>
    <t xml:space="preserve">Oclacinitib 16mg </t>
  </si>
  <si>
    <t>16mg 20tbl</t>
  </si>
  <si>
    <t>16mg 100tbl</t>
  </si>
  <si>
    <t>Oclacinitib 5,4mg</t>
  </si>
  <si>
    <t>5,4mg 20tbl</t>
  </si>
  <si>
    <t>5,4mg 100tbl</t>
  </si>
  <si>
    <t>Oclacinitib 3,6mg</t>
  </si>
  <si>
    <t>3,6mg 20tbl</t>
  </si>
  <si>
    <t>3,6mg 100tbl</t>
  </si>
  <si>
    <t>QH02AB</t>
  </si>
  <si>
    <t>Prednisolonum 5mg</t>
  </si>
  <si>
    <t>5mg 10x10tbl</t>
  </si>
  <si>
    <t>Prednisolonum 20mg</t>
  </si>
  <si>
    <t>20mg 10x10tbl</t>
  </si>
  <si>
    <t>QD11AH</t>
  </si>
  <si>
    <t>Lokivetmabum 20mg</t>
  </si>
  <si>
    <t>Lokivetmabum 30mg</t>
  </si>
  <si>
    <t>Lokivetmabum 40mg</t>
  </si>
  <si>
    <t>tbl 2x40mg</t>
  </si>
  <si>
    <t>QI07AD</t>
  </si>
  <si>
    <t>Vakcinace psů proti psince, hepatitidě, parvoviróze, laryngotracheitidě a paraifluenze</t>
  </si>
  <si>
    <t>inj sic 10x1 dávka</t>
  </si>
  <si>
    <t>QI07AB</t>
  </si>
  <si>
    <t xml:space="preserve">Živé vakcíny viru psinky + živý Psí adenovirus vakcína + živý Psí parainfluenzy virus vakcíny + živý Psí parvovirus vakcíny + inaktivovaná Leptospira vakcíny </t>
  </si>
  <si>
    <t>imunizace psů proti psince, infekční hepatitidě, parvoviróze psů, respiračnímu onemocnění způsobenému psím adenovirem typu 2 (CAV2) a parainfluenze psů (CPi).</t>
  </si>
  <si>
    <t>QI07AA</t>
  </si>
  <si>
    <t>aktivní imunizace proti vzteklině</t>
  </si>
  <si>
    <t>QI06AX</t>
  </si>
  <si>
    <t>Aktivní imunizace koček ve věku 8 týdnu a starších: proti kočičí virové rhinotracheitidě, kalicivirové infekci, infekci zárodkem chlamydophila felis a infekční panleukopénii.</t>
  </si>
  <si>
    <t>Pro aktivní imunizaci psů, koček, skotu, prasat, ovcí, koz, koní a fretek (12 týdnů a starších) pro prevenci infekce a mortality způsobené virem vztekliny</t>
  </si>
  <si>
    <t>10x1ml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</si>
</sst>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4" fillId="0" borderId="9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1" fontId="0" fillId="0" borderId="4" xfId="0" applyNumberFormat="1" applyFont="1" applyFill="1" applyBorder="1" applyAlignment="1">
      <alignment wrapText="1"/>
    </xf>
    <xf numFmtId="0" fontId="0" fillId="4" borderId="4" xfId="0" applyFont="1" applyFill="1" applyBorder="1" applyAlignment="1">
      <alignment wrapText="1"/>
    </xf>
    <xf numFmtId="1" fontId="0" fillId="4" borderId="4" xfId="0" applyNumberFormat="1" applyFont="1" applyFill="1" applyBorder="1" applyAlignment="1">
      <alignment wrapText="1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1" fontId="0" fillId="0" borderId="11" xfId="0" applyNumberFormat="1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0" fillId="0" borderId="13" xfId="0" applyFont="1" applyFill="1" applyBorder="1" applyAlignment="1">
      <alignment wrapText="1"/>
    </xf>
    <xf numFmtId="1" fontId="0" fillId="0" borderId="13" xfId="0" applyNumberFormat="1" applyFont="1" applyFill="1" applyBorder="1" applyAlignment="1">
      <alignment wrapText="1"/>
    </xf>
    <xf numFmtId="4" fontId="5" fillId="0" borderId="14" xfId="0" applyNumberFormat="1" applyFont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healthbox.eu/cs/search.php?q=%C5%BDiv%C3%A9+vakc%C3%ADny+viru+psinky+%2B+%C5%BEiv%C3%BD+Ps%C3%AD+adenovirus+vakc%C3%ADna+%2B+%C5%BEiv%C3%BD+Ps%C3%AD+parainfluenzy+virus+vakc%C3%ADny+%2B+%C5%BEiv%C3%BD+Ps%C3%AD+parvovirus+vakc%C3%ADny+%2B+inaktivovan%C3%A1+Leptospira+vakc%C3%ADny&amp;language=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abSelected="1" workbookViewId="0">
      <pane ySplit="4" topLeftCell="A134" activePane="bottomLeft" state="frozen"/>
      <selection pane="bottomLeft" activeCell="D9" sqref="D9"/>
    </sheetView>
  </sheetViews>
  <sheetFormatPr defaultRowHeight="15" x14ac:dyDescent="0.25"/>
  <cols>
    <col min="1" max="1" width="8.5703125" style="1" customWidth="1"/>
    <col min="2" max="2" width="10.7109375" style="1" bestFit="1" customWidth="1"/>
    <col min="3" max="3" width="75.28515625" style="1" customWidth="1"/>
    <col min="4" max="4" width="29.28515625" style="1" customWidth="1"/>
    <col min="5" max="5" width="18.7109375" style="1" customWidth="1"/>
    <col min="6" max="6" width="19.7109375" style="1" customWidth="1"/>
    <col min="7" max="7" width="21.42578125" style="1" customWidth="1"/>
    <col min="8" max="16384" width="9.140625" style="1"/>
  </cols>
  <sheetData>
    <row r="1" spans="1:7" ht="24" customHeight="1" x14ac:dyDescent="0.25">
      <c r="G1" s="10" t="s">
        <v>106</v>
      </c>
    </row>
    <row r="2" spans="1:7" ht="30" customHeight="1" x14ac:dyDescent="0.25">
      <c r="C2" s="11" t="s">
        <v>107</v>
      </c>
    </row>
    <row r="3" spans="1:7" ht="36" customHeight="1" thickBot="1" x14ac:dyDescent="0.35">
      <c r="A3" s="30"/>
      <c r="B3" s="31"/>
      <c r="C3" s="31"/>
      <c r="D3" s="31"/>
      <c r="E3" s="31"/>
      <c r="F3" s="31"/>
      <c r="G3" s="31"/>
    </row>
    <row r="4" spans="1:7" ht="48" thickBot="1" x14ac:dyDescent="0.3">
      <c r="A4" s="2" t="s">
        <v>0</v>
      </c>
      <c r="B4" s="2" t="s">
        <v>1</v>
      </c>
      <c r="C4" s="2" t="s">
        <v>17</v>
      </c>
      <c r="D4" s="3" t="s">
        <v>16</v>
      </c>
      <c r="E4" s="4" t="s">
        <v>19</v>
      </c>
      <c r="F4" s="9" t="s">
        <v>20</v>
      </c>
      <c r="G4" s="6" t="s">
        <v>21</v>
      </c>
    </row>
    <row r="5" spans="1:7" ht="30" x14ac:dyDescent="0.25">
      <c r="A5" s="22">
        <v>1</v>
      </c>
      <c r="B5" s="23" t="s">
        <v>4</v>
      </c>
      <c r="C5" s="23" t="s">
        <v>10</v>
      </c>
      <c r="D5" s="23" t="s">
        <v>15</v>
      </c>
      <c r="E5" s="24"/>
      <c r="F5" s="24">
        <f>40+201</f>
        <v>241</v>
      </c>
      <c r="G5" s="7"/>
    </row>
    <row r="6" spans="1:7" x14ac:dyDescent="0.25">
      <c r="A6" s="12">
        <v>2</v>
      </c>
      <c r="B6" s="13" t="s">
        <v>4</v>
      </c>
      <c r="C6" s="13" t="s">
        <v>109</v>
      </c>
      <c r="D6" s="13" t="s">
        <v>110</v>
      </c>
      <c r="E6" s="14"/>
      <c r="F6" s="14">
        <f>3+271</f>
        <v>274</v>
      </c>
      <c r="G6" s="8"/>
    </row>
    <row r="7" spans="1:7" x14ac:dyDescent="0.25">
      <c r="A7" s="12">
        <v>3</v>
      </c>
      <c r="B7" s="13" t="s">
        <v>4</v>
      </c>
      <c r="C7" s="13" t="s">
        <v>109</v>
      </c>
      <c r="D7" s="13" t="s">
        <v>12</v>
      </c>
      <c r="E7" s="14"/>
      <c r="F7" s="14">
        <v>80</v>
      </c>
      <c r="G7" s="8"/>
    </row>
    <row r="8" spans="1:7" x14ac:dyDescent="0.25">
      <c r="A8" s="12">
        <v>4</v>
      </c>
      <c r="B8" s="13" t="s">
        <v>4</v>
      </c>
      <c r="C8" s="13" t="s">
        <v>109</v>
      </c>
      <c r="D8" s="13" t="s">
        <v>111</v>
      </c>
      <c r="E8" s="14"/>
      <c r="F8" s="14">
        <v>45</v>
      </c>
      <c r="G8" s="8"/>
    </row>
    <row r="9" spans="1:7" x14ac:dyDescent="0.25">
      <c r="A9" s="12">
        <v>5</v>
      </c>
      <c r="B9" s="15" t="s">
        <v>18</v>
      </c>
      <c r="C9" s="15" t="s">
        <v>112</v>
      </c>
      <c r="D9" s="13" t="s">
        <v>113</v>
      </c>
      <c r="E9" s="16"/>
      <c r="F9" s="14">
        <v>804</v>
      </c>
      <c r="G9" s="8"/>
    </row>
    <row r="10" spans="1:7" ht="30" x14ac:dyDescent="0.25">
      <c r="A10" s="12">
        <v>6</v>
      </c>
      <c r="B10" s="13" t="s">
        <v>114</v>
      </c>
      <c r="C10" s="13" t="s">
        <v>115</v>
      </c>
      <c r="D10" s="13" t="s">
        <v>116</v>
      </c>
      <c r="E10" s="14"/>
      <c r="F10" s="14">
        <v>87</v>
      </c>
      <c r="G10" s="8"/>
    </row>
    <row r="11" spans="1:7" x14ac:dyDescent="0.25">
      <c r="A11" s="12">
        <v>7</v>
      </c>
      <c r="B11" s="13" t="s">
        <v>117</v>
      </c>
      <c r="C11" s="13" t="s">
        <v>118</v>
      </c>
      <c r="D11" s="13" t="s">
        <v>119</v>
      </c>
      <c r="E11" s="14"/>
      <c r="F11" s="14">
        <f>1+13</f>
        <v>14</v>
      </c>
      <c r="G11" s="8"/>
    </row>
    <row r="12" spans="1:7" x14ac:dyDescent="0.25">
      <c r="A12" s="12">
        <v>8</v>
      </c>
      <c r="B12" s="13" t="s">
        <v>3</v>
      </c>
      <c r="C12" s="13" t="s">
        <v>7</v>
      </c>
      <c r="D12" s="13" t="s">
        <v>11</v>
      </c>
      <c r="E12" s="14"/>
      <c r="F12" s="14">
        <v>154</v>
      </c>
      <c r="G12" s="8"/>
    </row>
    <row r="13" spans="1:7" x14ac:dyDescent="0.25">
      <c r="A13" s="12">
        <v>9</v>
      </c>
      <c r="B13" s="15" t="s">
        <v>2</v>
      </c>
      <c r="C13" s="15" t="s">
        <v>120</v>
      </c>
      <c r="D13" s="13" t="s">
        <v>121</v>
      </c>
      <c r="E13" s="16"/>
      <c r="F13" s="14">
        <v>120</v>
      </c>
      <c r="G13" s="8"/>
    </row>
    <row r="14" spans="1:7" ht="30" x14ac:dyDescent="0.25">
      <c r="A14" s="12">
        <v>10</v>
      </c>
      <c r="B14" s="17" t="s">
        <v>2</v>
      </c>
      <c r="C14" s="18" t="s">
        <v>122</v>
      </c>
      <c r="D14" s="13" t="s">
        <v>123</v>
      </c>
      <c r="E14" s="14"/>
      <c r="F14" s="14">
        <v>246</v>
      </c>
      <c r="G14" s="8"/>
    </row>
    <row r="15" spans="1:7" ht="30" x14ac:dyDescent="0.25">
      <c r="A15" s="12">
        <v>11</v>
      </c>
      <c r="B15" s="19" t="s">
        <v>2</v>
      </c>
      <c r="C15" s="18" t="s">
        <v>124</v>
      </c>
      <c r="D15" s="13" t="s">
        <v>125</v>
      </c>
      <c r="E15" s="14"/>
      <c r="F15" s="14">
        <v>138</v>
      </c>
      <c r="G15" s="8"/>
    </row>
    <row r="16" spans="1:7" ht="45" x14ac:dyDescent="0.25">
      <c r="A16" s="12">
        <v>12</v>
      </c>
      <c r="B16" s="17" t="s">
        <v>2</v>
      </c>
      <c r="C16" s="18" t="s">
        <v>126</v>
      </c>
      <c r="D16" s="13" t="s">
        <v>127</v>
      </c>
      <c r="E16" s="14"/>
      <c r="F16" s="14">
        <v>36</v>
      </c>
      <c r="G16" s="8"/>
    </row>
    <row r="17" spans="1:7" ht="30" x14ac:dyDescent="0.25">
      <c r="A17" s="12">
        <v>13</v>
      </c>
      <c r="B17" s="19" t="s">
        <v>2</v>
      </c>
      <c r="C17" s="18" t="s">
        <v>124</v>
      </c>
      <c r="D17" s="13" t="s">
        <v>127</v>
      </c>
      <c r="E17" s="14"/>
      <c r="F17" s="14">
        <v>20</v>
      </c>
      <c r="G17" s="8"/>
    </row>
    <row r="18" spans="1:7" ht="45" x14ac:dyDescent="0.25">
      <c r="A18" s="12">
        <v>14</v>
      </c>
      <c r="B18" s="17" t="s">
        <v>2</v>
      </c>
      <c r="C18" s="18" t="s">
        <v>126</v>
      </c>
      <c r="D18" s="13" t="s">
        <v>125</v>
      </c>
      <c r="E18" s="14"/>
      <c r="F18" s="14">
        <v>49</v>
      </c>
      <c r="G18" s="8"/>
    </row>
    <row r="19" spans="1:7" x14ac:dyDescent="0.25">
      <c r="A19" s="12">
        <v>15</v>
      </c>
      <c r="B19" s="17" t="s">
        <v>2</v>
      </c>
      <c r="C19" s="13" t="s">
        <v>128</v>
      </c>
      <c r="D19" s="13" t="s">
        <v>250</v>
      </c>
      <c r="E19" s="14"/>
      <c r="F19" s="14">
        <v>2</v>
      </c>
      <c r="G19" s="8"/>
    </row>
    <row r="20" spans="1:7" x14ac:dyDescent="0.25">
      <c r="A20" s="12">
        <v>16</v>
      </c>
      <c r="B20" s="17" t="s">
        <v>2</v>
      </c>
      <c r="C20" s="13" t="s">
        <v>128</v>
      </c>
      <c r="D20" s="13" t="s">
        <v>125</v>
      </c>
      <c r="E20" s="16"/>
      <c r="F20" s="14">
        <v>58</v>
      </c>
      <c r="G20" s="8"/>
    </row>
    <row r="21" spans="1:7" x14ac:dyDescent="0.25">
      <c r="A21" s="12">
        <v>17</v>
      </c>
      <c r="B21" s="17" t="s">
        <v>2</v>
      </c>
      <c r="C21" s="13" t="s">
        <v>128</v>
      </c>
      <c r="D21" s="13" t="s">
        <v>129</v>
      </c>
      <c r="E21" s="14"/>
      <c r="F21" s="14">
        <v>51</v>
      </c>
      <c r="G21" s="8"/>
    </row>
    <row r="22" spans="1:7" x14ac:dyDescent="0.25">
      <c r="A22" s="12">
        <v>18</v>
      </c>
      <c r="B22" s="17" t="s">
        <v>2</v>
      </c>
      <c r="C22" s="18" t="s">
        <v>130</v>
      </c>
      <c r="D22" s="13" t="s">
        <v>131</v>
      </c>
      <c r="E22" s="14"/>
      <c r="F22" s="14">
        <v>43</v>
      </c>
      <c r="G22" s="8"/>
    </row>
    <row r="23" spans="1:7" ht="30" x14ac:dyDescent="0.25">
      <c r="A23" s="12">
        <v>19</v>
      </c>
      <c r="B23" s="20" t="s">
        <v>2</v>
      </c>
      <c r="C23" s="13" t="s">
        <v>124</v>
      </c>
      <c r="D23" s="13" t="s">
        <v>250</v>
      </c>
      <c r="E23" s="14"/>
      <c r="F23" s="14">
        <v>15</v>
      </c>
      <c r="G23" s="8"/>
    </row>
    <row r="24" spans="1:7" x14ac:dyDescent="0.25">
      <c r="A24" s="12">
        <v>20</v>
      </c>
      <c r="B24" s="17" t="s">
        <v>2</v>
      </c>
      <c r="C24" s="13" t="s">
        <v>128</v>
      </c>
      <c r="D24" s="13" t="s">
        <v>132</v>
      </c>
      <c r="E24" s="14"/>
      <c r="F24" s="14">
        <v>33</v>
      </c>
      <c r="G24" s="8"/>
    </row>
    <row r="25" spans="1:7" ht="30" x14ac:dyDescent="0.25">
      <c r="A25" s="12">
        <v>21</v>
      </c>
      <c r="B25" s="15" t="s">
        <v>2</v>
      </c>
      <c r="C25" s="15" t="s">
        <v>133</v>
      </c>
      <c r="D25" s="13" t="s">
        <v>134</v>
      </c>
      <c r="E25" s="14"/>
      <c r="F25" s="14">
        <f>3+2</f>
        <v>5</v>
      </c>
      <c r="G25" s="8"/>
    </row>
    <row r="26" spans="1:7" x14ac:dyDescent="0.25">
      <c r="A26" s="12">
        <v>22</v>
      </c>
      <c r="B26" s="17" t="s">
        <v>2</v>
      </c>
      <c r="C26" s="13" t="s">
        <v>130</v>
      </c>
      <c r="D26" s="13" t="s">
        <v>123</v>
      </c>
      <c r="E26" s="16"/>
      <c r="F26" s="14">
        <v>1</v>
      </c>
      <c r="G26" s="8"/>
    </row>
    <row r="27" spans="1:7" x14ac:dyDescent="0.25">
      <c r="A27" s="12">
        <v>23</v>
      </c>
      <c r="B27" s="21" t="s">
        <v>5</v>
      </c>
      <c r="C27" s="15" t="s">
        <v>135</v>
      </c>
      <c r="D27" s="13" t="s">
        <v>136</v>
      </c>
      <c r="E27" s="14"/>
      <c r="F27" s="14">
        <v>2</v>
      </c>
      <c r="G27" s="8"/>
    </row>
    <row r="28" spans="1:7" x14ac:dyDescent="0.25">
      <c r="A28" s="12">
        <v>24</v>
      </c>
      <c r="B28" s="13" t="s">
        <v>5</v>
      </c>
      <c r="C28" s="13" t="s">
        <v>8</v>
      </c>
      <c r="D28" s="13" t="s">
        <v>14</v>
      </c>
      <c r="E28" s="16"/>
      <c r="F28" s="14">
        <v>45</v>
      </c>
      <c r="G28" s="8"/>
    </row>
    <row r="29" spans="1:7" x14ac:dyDescent="0.25">
      <c r="A29" s="12">
        <v>25</v>
      </c>
      <c r="B29" s="15" t="s">
        <v>137</v>
      </c>
      <c r="C29" s="15" t="s">
        <v>138</v>
      </c>
      <c r="D29" s="13" t="s">
        <v>139</v>
      </c>
      <c r="E29" s="14"/>
      <c r="F29" s="14">
        <v>36</v>
      </c>
      <c r="G29" s="8"/>
    </row>
    <row r="30" spans="1:7" ht="30" x14ac:dyDescent="0.25">
      <c r="A30" s="12">
        <v>26</v>
      </c>
      <c r="B30" s="13" t="s">
        <v>6</v>
      </c>
      <c r="C30" s="13" t="s">
        <v>9</v>
      </c>
      <c r="D30" s="13" t="s">
        <v>13</v>
      </c>
      <c r="E30" s="16"/>
      <c r="F30" s="14">
        <v>375</v>
      </c>
      <c r="G30" s="8"/>
    </row>
    <row r="31" spans="1:7" x14ac:dyDescent="0.25">
      <c r="A31" s="12">
        <v>27</v>
      </c>
      <c r="B31" s="15" t="s">
        <v>140</v>
      </c>
      <c r="C31" s="15" t="s">
        <v>141</v>
      </c>
      <c r="D31" s="13" t="s">
        <v>142</v>
      </c>
      <c r="E31" s="16"/>
      <c r="F31" s="14">
        <v>121</v>
      </c>
      <c r="G31" s="8"/>
    </row>
    <row r="32" spans="1:7" x14ac:dyDescent="0.25">
      <c r="A32" s="12">
        <v>28</v>
      </c>
      <c r="B32" s="13" t="s">
        <v>140</v>
      </c>
      <c r="C32" s="13" t="s">
        <v>143</v>
      </c>
      <c r="D32" s="13" t="s">
        <v>144</v>
      </c>
      <c r="E32" s="14"/>
      <c r="F32" s="14">
        <v>107</v>
      </c>
      <c r="G32" s="8"/>
    </row>
    <row r="33" spans="1:7" x14ac:dyDescent="0.25">
      <c r="A33" s="12">
        <v>29</v>
      </c>
      <c r="B33" s="13" t="s">
        <v>145</v>
      </c>
      <c r="C33" s="13" t="s">
        <v>146</v>
      </c>
      <c r="D33" s="13" t="s">
        <v>147</v>
      </c>
      <c r="E33" s="16"/>
      <c r="F33" s="14">
        <v>54</v>
      </c>
      <c r="G33" s="8"/>
    </row>
    <row r="34" spans="1:7" x14ac:dyDescent="0.25">
      <c r="A34" s="12">
        <v>30</v>
      </c>
      <c r="B34" s="15" t="s">
        <v>145</v>
      </c>
      <c r="C34" s="15" t="s">
        <v>146</v>
      </c>
      <c r="D34" s="13" t="s">
        <v>148</v>
      </c>
      <c r="E34" s="14"/>
      <c r="F34" s="14">
        <v>25</v>
      </c>
      <c r="G34" s="8"/>
    </row>
    <row r="35" spans="1:7" x14ac:dyDescent="0.25">
      <c r="A35" s="12">
        <v>31</v>
      </c>
      <c r="B35" s="15" t="s">
        <v>145</v>
      </c>
      <c r="C35" s="15" t="s">
        <v>149</v>
      </c>
      <c r="D35" s="13" t="s">
        <v>150</v>
      </c>
      <c r="E35" s="14"/>
      <c r="F35" s="14">
        <v>18</v>
      </c>
      <c r="G35" s="8"/>
    </row>
    <row r="36" spans="1:7" x14ac:dyDescent="0.25">
      <c r="A36" s="12">
        <v>32</v>
      </c>
      <c r="B36" s="13" t="s">
        <v>145</v>
      </c>
      <c r="C36" s="13" t="s">
        <v>146</v>
      </c>
      <c r="D36" s="13" t="s">
        <v>151</v>
      </c>
      <c r="E36" s="16"/>
      <c r="F36" s="14">
        <v>10</v>
      </c>
      <c r="G36" s="8"/>
    </row>
    <row r="37" spans="1:7" x14ac:dyDescent="0.25">
      <c r="A37" s="12">
        <v>33</v>
      </c>
      <c r="B37" s="13" t="s">
        <v>145</v>
      </c>
      <c r="C37" s="13" t="s">
        <v>146</v>
      </c>
      <c r="D37" s="13" t="s">
        <v>152</v>
      </c>
      <c r="E37" s="16"/>
      <c r="F37" s="14">
        <v>12</v>
      </c>
      <c r="G37" s="8"/>
    </row>
    <row r="38" spans="1:7" x14ac:dyDescent="0.25">
      <c r="A38" s="12">
        <v>34</v>
      </c>
      <c r="B38" s="15" t="s">
        <v>24</v>
      </c>
      <c r="C38" s="15" t="s">
        <v>153</v>
      </c>
      <c r="D38" s="13" t="s">
        <v>154</v>
      </c>
      <c r="E38" s="14"/>
      <c r="F38" s="14">
        <v>5</v>
      </c>
      <c r="G38" s="8"/>
    </row>
    <row r="39" spans="1:7" x14ac:dyDescent="0.25">
      <c r="A39" s="12">
        <v>35</v>
      </c>
      <c r="B39" s="13" t="s">
        <v>24</v>
      </c>
      <c r="C39" s="13" t="s">
        <v>155</v>
      </c>
      <c r="D39" s="13" t="s">
        <v>156</v>
      </c>
      <c r="E39" s="14"/>
      <c r="F39" s="14">
        <v>8</v>
      </c>
      <c r="G39" s="8"/>
    </row>
    <row r="40" spans="1:7" x14ac:dyDescent="0.25">
      <c r="A40" s="12">
        <v>36</v>
      </c>
      <c r="B40" s="15" t="s">
        <v>157</v>
      </c>
      <c r="C40" s="15" t="s">
        <v>158</v>
      </c>
      <c r="D40" s="13" t="s">
        <v>159</v>
      </c>
      <c r="E40" s="14"/>
      <c r="F40" s="14">
        <v>80</v>
      </c>
      <c r="G40" s="8"/>
    </row>
    <row r="41" spans="1:7" x14ac:dyDescent="0.25">
      <c r="A41" s="12">
        <v>37</v>
      </c>
      <c r="B41" s="15" t="s">
        <v>25</v>
      </c>
      <c r="C41" s="15" t="s">
        <v>160</v>
      </c>
      <c r="D41" s="13" t="s">
        <v>161</v>
      </c>
      <c r="E41" s="14"/>
      <c r="F41" s="14">
        <v>504</v>
      </c>
      <c r="G41" s="8"/>
    </row>
    <row r="42" spans="1:7" x14ac:dyDescent="0.25">
      <c r="A42" s="12">
        <v>38</v>
      </c>
      <c r="B42" s="13" t="s">
        <v>26</v>
      </c>
      <c r="C42" s="13" t="s">
        <v>28</v>
      </c>
      <c r="D42" s="13" t="s">
        <v>243</v>
      </c>
      <c r="E42" s="16"/>
      <c r="F42" s="14">
        <v>311</v>
      </c>
      <c r="G42" s="8"/>
    </row>
    <row r="43" spans="1:7" ht="30" x14ac:dyDescent="0.25">
      <c r="A43" s="12">
        <v>39</v>
      </c>
      <c r="B43" s="13" t="s">
        <v>26</v>
      </c>
      <c r="C43" s="13" t="s">
        <v>27</v>
      </c>
      <c r="D43" s="13" t="s">
        <v>79</v>
      </c>
      <c r="E43" s="14"/>
      <c r="F43" s="14">
        <v>3</v>
      </c>
      <c r="G43" s="8"/>
    </row>
    <row r="44" spans="1:7" x14ac:dyDescent="0.25">
      <c r="A44" s="12">
        <v>40</v>
      </c>
      <c r="B44" s="13" t="s">
        <v>26</v>
      </c>
      <c r="C44" s="13" t="s">
        <v>28</v>
      </c>
      <c r="D44" s="13" t="s">
        <v>244</v>
      </c>
      <c r="E44" s="16"/>
      <c r="F44" s="14">
        <v>4</v>
      </c>
      <c r="G44" s="8"/>
    </row>
    <row r="45" spans="1:7" x14ac:dyDescent="0.25">
      <c r="A45" s="12">
        <v>41</v>
      </c>
      <c r="B45" s="13" t="s">
        <v>29</v>
      </c>
      <c r="C45" s="13" t="s">
        <v>30</v>
      </c>
      <c r="D45" s="13" t="s">
        <v>80</v>
      </c>
      <c r="E45" s="16"/>
      <c r="F45" s="14">
        <v>13</v>
      </c>
      <c r="G45" s="8"/>
    </row>
    <row r="46" spans="1:7" ht="30" x14ac:dyDescent="0.25">
      <c r="A46" s="12">
        <v>42</v>
      </c>
      <c r="B46" s="15" t="s">
        <v>31</v>
      </c>
      <c r="C46" s="15" t="s">
        <v>162</v>
      </c>
      <c r="D46" s="13" t="s">
        <v>163</v>
      </c>
      <c r="E46" s="14"/>
      <c r="F46" s="14">
        <v>30</v>
      </c>
      <c r="G46" s="8"/>
    </row>
    <row r="47" spans="1:7" ht="30" x14ac:dyDescent="0.25">
      <c r="A47" s="12">
        <v>43</v>
      </c>
      <c r="B47" s="13" t="s">
        <v>164</v>
      </c>
      <c r="C47" s="13" t="s">
        <v>165</v>
      </c>
      <c r="D47" s="13" t="s">
        <v>166</v>
      </c>
      <c r="E47" s="14"/>
      <c r="F47" s="14">
        <v>55</v>
      </c>
      <c r="G47" s="8"/>
    </row>
    <row r="48" spans="1:7" x14ac:dyDescent="0.25">
      <c r="A48" s="12">
        <v>44</v>
      </c>
      <c r="B48" s="13" t="s">
        <v>32</v>
      </c>
      <c r="C48" s="13" t="s">
        <v>33</v>
      </c>
      <c r="D48" s="13" t="s">
        <v>81</v>
      </c>
      <c r="E48" s="14"/>
      <c r="F48" s="14">
        <f>1+88</f>
        <v>89</v>
      </c>
      <c r="G48" s="8"/>
    </row>
    <row r="49" spans="1:7" s="5" customFormat="1" x14ac:dyDescent="0.25">
      <c r="A49" s="12">
        <v>45</v>
      </c>
      <c r="B49" s="15" t="s">
        <v>167</v>
      </c>
      <c r="C49" s="15" t="s">
        <v>168</v>
      </c>
      <c r="D49" s="13" t="s">
        <v>97</v>
      </c>
      <c r="E49" s="14"/>
      <c r="F49" s="14">
        <v>11</v>
      </c>
      <c r="G49" s="8"/>
    </row>
    <row r="50" spans="1:7" x14ac:dyDescent="0.25">
      <c r="A50" s="12">
        <v>46</v>
      </c>
      <c r="B50" s="15" t="s">
        <v>169</v>
      </c>
      <c r="C50" s="15" t="s">
        <v>170</v>
      </c>
      <c r="D50" s="13" t="s">
        <v>171</v>
      </c>
      <c r="E50" s="14"/>
      <c r="F50" s="14">
        <v>14</v>
      </c>
      <c r="G50" s="8"/>
    </row>
    <row r="51" spans="1:7" ht="30" x14ac:dyDescent="0.25">
      <c r="A51" s="12">
        <v>47</v>
      </c>
      <c r="B51" s="13" t="s">
        <v>172</v>
      </c>
      <c r="C51" s="13" t="s">
        <v>173</v>
      </c>
      <c r="D51" s="13" t="s">
        <v>174</v>
      </c>
      <c r="E51" s="16"/>
      <c r="F51" s="14">
        <v>3</v>
      </c>
      <c r="G51" s="8"/>
    </row>
    <row r="52" spans="1:7" ht="45" x14ac:dyDescent="0.25">
      <c r="A52" s="12">
        <v>48</v>
      </c>
      <c r="B52" s="13" t="s">
        <v>34</v>
      </c>
      <c r="C52" s="13" t="s">
        <v>35</v>
      </c>
      <c r="D52" s="13" t="s">
        <v>83</v>
      </c>
      <c r="E52" s="14"/>
      <c r="F52" s="14">
        <v>2</v>
      </c>
      <c r="G52" s="8"/>
    </row>
    <row r="53" spans="1:7" ht="105" x14ac:dyDescent="0.25">
      <c r="A53" s="12">
        <v>49</v>
      </c>
      <c r="B53" s="13" t="s">
        <v>36</v>
      </c>
      <c r="C53" s="13" t="s">
        <v>37</v>
      </c>
      <c r="D53" s="13" t="s">
        <v>84</v>
      </c>
      <c r="E53" s="14"/>
      <c r="F53" s="14">
        <v>9</v>
      </c>
      <c r="G53" s="8"/>
    </row>
    <row r="54" spans="1:7" ht="30" x14ac:dyDescent="0.25">
      <c r="A54" s="12">
        <v>50</v>
      </c>
      <c r="B54" s="13" t="s">
        <v>36</v>
      </c>
      <c r="C54" s="13" t="s">
        <v>175</v>
      </c>
      <c r="D54" s="13" t="s">
        <v>82</v>
      </c>
      <c r="E54" s="16"/>
      <c r="F54" s="14">
        <v>3</v>
      </c>
      <c r="G54" s="8"/>
    </row>
    <row r="55" spans="1:7" ht="30" x14ac:dyDescent="0.25">
      <c r="A55" s="12">
        <v>51</v>
      </c>
      <c r="B55" s="15" t="s">
        <v>38</v>
      </c>
      <c r="C55" s="15" t="s">
        <v>39</v>
      </c>
      <c r="D55" s="13" t="s">
        <v>82</v>
      </c>
      <c r="E55" s="16"/>
      <c r="F55" s="14">
        <v>2</v>
      </c>
      <c r="G55" s="8"/>
    </row>
    <row r="56" spans="1:7" x14ac:dyDescent="0.25">
      <c r="A56" s="12">
        <v>52</v>
      </c>
      <c r="B56" s="15" t="s">
        <v>176</v>
      </c>
      <c r="C56" s="15" t="s">
        <v>177</v>
      </c>
      <c r="D56" s="13" t="s">
        <v>178</v>
      </c>
      <c r="E56" s="14"/>
      <c r="F56" s="14">
        <v>4</v>
      </c>
      <c r="G56" s="8"/>
    </row>
    <row r="57" spans="1:7" ht="30" x14ac:dyDescent="0.25">
      <c r="A57" s="12">
        <v>53</v>
      </c>
      <c r="B57" s="13" t="s">
        <v>40</v>
      </c>
      <c r="C57" s="13" t="s">
        <v>179</v>
      </c>
      <c r="D57" s="13" t="s">
        <v>180</v>
      </c>
      <c r="E57" s="14"/>
      <c r="F57" s="14">
        <v>1</v>
      </c>
      <c r="G57" s="8"/>
    </row>
    <row r="58" spans="1:7" x14ac:dyDescent="0.25">
      <c r="A58" s="12">
        <v>54</v>
      </c>
      <c r="B58" s="13" t="s">
        <v>40</v>
      </c>
      <c r="C58" s="13" t="s">
        <v>181</v>
      </c>
      <c r="D58" s="13" t="s">
        <v>182</v>
      </c>
      <c r="E58" s="14"/>
      <c r="F58" s="14">
        <f>5+106</f>
        <v>111</v>
      </c>
      <c r="G58" s="8"/>
    </row>
    <row r="59" spans="1:7" s="5" customFormat="1" x14ac:dyDescent="0.25">
      <c r="A59" s="12">
        <v>55</v>
      </c>
      <c r="B59" s="13" t="s">
        <v>40</v>
      </c>
      <c r="C59" s="13" t="s">
        <v>183</v>
      </c>
      <c r="D59" s="13" t="s">
        <v>12</v>
      </c>
      <c r="E59" s="14"/>
      <c r="F59" s="14">
        <f>15+40</f>
        <v>55</v>
      </c>
      <c r="G59" s="8"/>
    </row>
    <row r="60" spans="1:7" x14ac:dyDescent="0.25">
      <c r="A60" s="12">
        <v>56</v>
      </c>
      <c r="B60" s="13" t="s">
        <v>41</v>
      </c>
      <c r="C60" s="13" t="s">
        <v>43</v>
      </c>
      <c r="D60" s="13" t="s">
        <v>86</v>
      </c>
      <c r="E60" s="16"/>
      <c r="F60" s="14">
        <v>145</v>
      </c>
      <c r="G60" s="8"/>
    </row>
    <row r="61" spans="1:7" s="5" customFormat="1" ht="30" x14ac:dyDescent="0.25">
      <c r="A61" s="12">
        <v>57</v>
      </c>
      <c r="B61" s="13" t="s">
        <v>41</v>
      </c>
      <c r="C61" s="13" t="s">
        <v>44</v>
      </c>
      <c r="D61" s="13" t="s">
        <v>87</v>
      </c>
      <c r="E61" s="16"/>
      <c r="F61" s="14">
        <v>47</v>
      </c>
      <c r="G61" s="8"/>
    </row>
    <row r="62" spans="1:7" ht="30" x14ac:dyDescent="0.25">
      <c r="A62" s="12">
        <v>58</v>
      </c>
      <c r="B62" s="13" t="s">
        <v>41</v>
      </c>
      <c r="C62" s="13" t="s">
        <v>45</v>
      </c>
      <c r="D62" s="13" t="s">
        <v>88</v>
      </c>
      <c r="E62" s="14"/>
      <c r="F62" s="14">
        <v>15</v>
      </c>
      <c r="G62" s="8"/>
    </row>
    <row r="63" spans="1:7" x14ac:dyDescent="0.25">
      <c r="A63" s="12">
        <v>59</v>
      </c>
      <c r="B63" s="13" t="s">
        <v>41</v>
      </c>
      <c r="C63" s="13" t="s">
        <v>46</v>
      </c>
      <c r="D63" s="13" t="s">
        <v>185</v>
      </c>
      <c r="E63" s="14"/>
      <c r="F63" s="14">
        <v>117</v>
      </c>
      <c r="G63" s="8"/>
    </row>
    <row r="64" spans="1:7" ht="30" x14ac:dyDescent="0.25">
      <c r="A64" s="12">
        <v>60</v>
      </c>
      <c r="B64" s="13" t="s">
        <v>41</v>
      </c>
      <c r="C64" s="13" t="s">
        <v>42</v>
      </c>
      <c r="D64" s="13" t="s">
        <v>85</v>
      </c>
      <c r="E64" s="14"/>
      <c r="F64" s="14">
        <f>8+68</f>
        <v>76</v>
      </c>
      <c r="G64" s="8"/>
    </row>
    <row r="65" spans="1:7" x14ac:dyDescent="0.25">
      <c r="A65" s="12">
        <v>61</v>
      </c>
      <c r="B65" s="15" t="s">
        <v>47</v>
      </c>
      <c r="C65" s="15" t="s">
        <v>48</v>
      </c>
      <c r="D65" s="13" t="s">
        <v>89</v>
      </c>
      <c r="E65" s="14"/>
      <c r="F65" s="14">
        <v>2</v>
      </c>
      <c r="G65" s="8"/>
    </row>
    <row r="66" spans="1:7" x14ac:dyDescent="0.25">
      <c r="A66" s="12">
        <v>62</v>
      </c>
      <c r="B66" s="15" t="s">
        <v>186</v>
      </c>
      <c r="C66" s="15" t="s">
        <v>187</v>
      </c>
      <c r="D66" s="13" t="s">
        <v>184</v>
      </c>
      <c r="E66" s="14"/>
      <c r="F66" s="14">
        <v>101</v>
      </c>
      <c r="G66" s="8"/>
    </row>
    <row r="67" spans="1:7" x14ac:dyDescent="0.25">
      <c r="A67" s="12">
        <v>63</v>
      </c>
      <c r="B67" s="15" t="s">
        <v>186</v>
      </c>
      <c r="C67" s="15" t="s">
        <v>188</v>
      </c>
      <c r="D67" s="13" t="s">
        <v>245</v>
      </c>
      <c r="E67" s="14"/>
      <c r="F67" s="14">
        <v>25</v>
      </c>
      <c r="G67" s="8"/>
    </row>
    <row r="68" spans="1:7" x14ac:dyDescent="0.25">
      <c r="A68" s="12">
        <v>64</v>
      </c>
      <c r="B68" s="13" t="s">
        <v>49</v>
      </c>
      <c r="C68" s="13" t="s">
        <v>50</v>
      </c>
      <c r="D68" s="13" t="s">
        <v>90</v>
      </c>
      <c r="E68" s="14"/>
      <c r="F68" s="14">
        <v>11</v>
      </c>
      <c r="G68" s="8"/>
    </row>
    <row r="69" spans="1:7" x14ac:dyDescent="0.25">
      <c r="A69" s="12">
        <v>65</v>
      </c>
      <c r="B69" s="13" t="s">
        <v>49</v>
      </c>
      <c r="C69" s="13" t="s">
        <v>189</v>
      </c>
      <c r="D69" s="13" t="s">
        <v>190</v>
      </c>
      <c r="E69" s="14"/>
      <c r="F69" s="14">
        <v>20</v>
      </c>
      <c r="G69" s="8"/>
    </row>
    <row r="70" spans="1:7" x14ac:dyDescent="0.25">
      <c r="A70" s="12">
        <v>66</v>
      </c>
      <c r="B70" s="13" t="s">
        <v>49</v>
      </c>
      <c r="C70" s="13" t="s">
        <v>50</v>
      </c>
      <c r="D70" s="13" t="s">
        <v>91</v>
      </c>
      <c r="E70" s="16"/>
      <c r="F70" s="14">
        <v>8</v>
      </c>
      <c r="G70" s="8"/>
    </row>
    <row r="71" spans="1:7" x14ac:dyDescent="0.25">
      <c r="A71" s="12">
        <v>67</v>
      </c>
      <c r="B71" s="13" t="s">
        <v>49</v>
      </c>
      <c r="C71" s="13" t="s">
        <v>191</v>
      </c>
      <c r="D71" s="13" t="s">
        <v>88</v>
      </c>
      <c r="E71" s="16"/>
      <c r="F71" s="14">
        <v>7</v>
      </c>
      <c r="G71" s="8"/>
    </row>
    <row r="72" spans="1:7" x14ac:dyDescent="0.25">
      <c r="A72" s="12">
        <v>68</v>
      </c>
      <c r="B72" s="13" t="s">
        <v>49</v>
      </c>
      <c r="C72" s="13" t="s">
        <v>192</v>
      </c>
      <c r="D72" s="13" t="s">
        <v>193</v>
      </c>
      <c r="E72" s="16"/>
      <c r="F72" s="14">
        <v>62</v>
      </c>
      <c r="G72" s="8"/>
    </row>
    <row r="73" spans="1:7" x14ac:dyDescent="0.25">
      <c r="A73" s="12">
        <v>69</v>
      </c>
      <c r="B73" s="13" t="s">
        <v>49</v>
      </c>
      <c r="C73" s="13" t="s">
        <v>194</v>
      </c>
      <c r="D73" s="13" t="s">
        <v>195</v>
      </c>
      <c r="E73" s="14"/>
      <c r="F73" s="14">
        <v>3</v>
      </c>
      <c r="G73" s="8"/>
    </row>
    <row r="74" spans="1:7" x14ac:dyDescent="0.25">
      <c r="A74" s="12">
        <v>70</v>
      </c>
      <c r="B74" s="13" t="s">
        <v>49</v>
      </c>
      <c r="C74" s="13" t="s">
        <v>50</v>
      </c>
      <c r="D74" s="13" t="s">
        <v>196</v>
      </c>
      <c r="E74" s="14"/>
      <c r="F74" s="14">
        <v>4</v>
      </c>
      <c r="G74" s="8"/>
    </row>
    <row r="75" spans="1:7" x14ac:dyDescent="0.25">
      <c r="A75" s="12">
        <v>71</v>
      </c>
      <c r="B75" s="15" t="s">
        <v>197</v>
      </c>
      <c r="C75" s="15" t="s">
        <v>198</v>
      </c>
      <c r="D75" s="13" t="s">
        <v>199</v>
      </c>
      <c r="E75" s="14"/>
      <c r="F75" s="14">
        <v>45</v>
      </c>
      <c r="G75" s="8"/>
    </row>
    <row r="76" spans="1:7" x14ac:dyDescent="0.25">
      <c r="A76" s="12">
        <v>72</v>
      </c>
      <c r="B76" s="13" t="s">
        <v>51</v>
      </c>
      <c r="C76" s="13" t="s">
        <v>52</v>
      </c>
      <c r="D76" s="13" t="s">
        <v>92</v>
      </c>
      <c r="E76" s="14"/>
      <c r="F76" s="14">
        <v>38</v>
      </c>
      <c r="G76" s="8"/>
    </row>
    <row r="77" spans="1:7" x14ac:dyDescent="0.25">
      <c r="A77" s="12">
        <v>73</v>
      </c>
      <c r="B77" s="13" t="s">
        <v>51</v>
      </c>
      <c r="C77" s="13" t="s">
        <v>200</v>
      </c>
      <c r="D77" s="13" t="s">
        <v>201</v>
      </c>
      <c r="E77" s="14"/>
      <c r="F77" s="14">
        <v>6</v>
      </c>
      <c r="G77" s="8"/>
    </row>
    <row r="78" spans="1:7" x14ac:dyDescent="0.25">
      <c r="A78" s="12">
        <v>74</v>
      </c>
      <c r="B78" s="13" t="s">
        <v>51</v>
      </c>
      <c r="C78" s="13" t="s">
        <v>251</v>
      </c>
      <c r="D78" s="13" t="s">
        <v>202</v>
      </c>
      <c r="E78" s="14"/>
      <c r="F78" s="14">
        <v>42</v>
      </c>
      <c r="G78" s="8"/>
    </row>
    <row r="79" spans="1:7" x14ac:dyDescent="0.25">
      <c r="A79" s="12">
        <v>75</v>
      </c>
      <c r="B79" s="13" t="s">
        <v>51</v>
      </c>
      <c r="C79" s="13" t="s">
        <v>252</v>
      </c>
      <c r="D79" s="13" t="s">
        <v>203</v>
      </c>
      <c r="E79" s="14"/>
      <c r="F79" s="14">
        <v>142</v>
      </c>
      <c r="G79" s="8"/>
    </row>
    <row r="80" spans="1:7" x14ac:dyDescent="0.25">
      <c r="A80" s="12">
        <v>76</v>
      </c>
      <c r="B80" s="13" t="s">
        <v>53</v>
      </c>
      <c r="C80" s="13" t="s">
        <v>54</v>
      </c>
      <c r="D80" s="13" t="s">
        <v>248</v>
      </c>
      <c r="E80" s="16"/>
      <c r="F80" s="14">
        <f>20+23</f>
        <v>43</v>
      </c>
      <c r="G80" s="8"/>
    </row>
    <row r="81" spans="1:7" x14ac:dyDescent="0.25">
      <c r="A81" s="12">
        <v>77</v>
      </c>
      <c r="B81" s="15" t="s">
        <v>53</v>
      </c>
      <c r="C81" s="15" t="s">
        <v>55</v>
      </c>
      <c r="D81" s="13" t="s">
        <v>93</v>
      </c>
      <c r="E81" s="14"/>
      <c r="F81" s="14">
        <v>12</v>
      </c>
      <c r="G81" s="8"/>
    </row>
    <row r="82" spans="1:7" x14ac:dyDescent="0.25">
      <c r="A82" s="12">
        <v>78</v>
      </c>
      <c r="B82" s="13" t="s">
        <v>53</v>
      </c>
      <c r="C82" s="13" t="s">
        <v>204</v>
      </c>
      <c r="D82" s="13" t="s">
        <v>93</v>
      </c>
      <c r="E82" s="14"/>
      <c r="F82" s="14">
        <v>14</v>
      </c>
      <c r="G82" s="8"/>
    </row>
    <row r="83" spans="1:7" x14ac:dyDescent="0.25">
      <c r="A83" s="12">
        <v>79</v>
      </c>
      <c r="B83" s="15" t="s">
        <v>205</v>
      </c>
      <c r="C83" s="15" t="s">
        <v>206</v>
      </c>
      <c r="D83" s="13" t="s">
        <v>207</v>
      </c>
      <c r="E83" s="14"/>
      <c r="F83" s="14">
        <v>2</v>
      </c>
      <c r="G83" s="8"/>
    </row>
    <row r="84" spans="1:7" x14ac:dyDescent="0.25">
      <c r="A84" s="12">
        <v>80</v>
      </c>
      <c r="B84" s="13" t="s">
        <v>56</v>
      </c>
      <c r="C84" s="13" t="s">
        <v>57</v>
      </c>
      <c r="D84" s="13" t="s">
        <v>94</v>
      </c>
      <c r="E84" s="14"/>
      <c r="F84" s="14">
        <v>25</v>
      </c>
      <c r="G84" s="8"/>
    </row>
    <row r="85" spans="1:7" x14ac:dyDescent="0.25">
      <c r="A85" s="12">
        <v>81</v>
      </c>
      <c r="B85" s="13" t="s">
        <v>56</v>
      </c>
      <c r="C85" s="13" t="s">
        <v>58</v>
      </c>
      <c r="D85" s="13" t="s">
        <v>95</v>
      </c>
      <c r="E85" s="14"/>
      <c r="F85" s="14">
        <v>29</v>
      </c>
      <c r="G85" s="8"/>
    </row>
    <row r="86" spans="1:7" x14ac:dyDescent="0.25">
      <c r="A86" s="12">
        <v>82</v>
      </c>
      <c r="B86" s="13" t="s">
        <v>56</v>
      </c>
      <c r="C86" s="13" t="s">
        <v>59</v>
      </c>
      <c r="D86" s="13" t="s">
        <v>96</v>
      </c>
      <c r="E86" s="16"/>
      <c r="F86" s="14">
        <v>18</v>
      </c>
      <c r="G86" s="8"/>
    </row>
    <row r="87" spans="1:7" x14ac:dyDescent="0.25">
      <c r="A87" s="12">
        <v>83</v>
      </c>
      <c r="B87" s="13" t="s">
        <v>56</v>
      </c>
      <c r="C87" s="13" t="s">
        <v>208</v>
      </c>
      <c r="D87" s="13" t="s">
        <v>209</v>
      </c>
      <c r="E87" s="14"/>
      <c r="F87" s="14">
        <v>17</v>
      </c>
      <c r="G87" s="8"/>
    </row>
    <row r="88" spans="1:7" x14ac:dyDescent="0.25">
      <c r="A88" s="12">
        <v>84</v>
      </c>
      <c r="B88" s="15" t="s">
        <v>210</v>
      </c>
      <c r="C88" s="15" t="s">
        <v>211</v>
      </c>
      <c r="D88" s="13" t="s">
        <v>212</v>
      </c>
      <c r="E88" s="16"/>
      <c r="F88" s="14">
        <v>17</v>
      </c>
      <c r="G88" s="8"/>
    </row>
    <row r="89" spans="1:7" x14ac:dyDescent="0.25">
      <c r="A89" s="12">
        <v>85</v>
      </c>
      <c r="B89" s="13" t="s">
        <v>60</v>
      </c>
      <c r="C89" s="13" t="s">
        <v>213</v>
      </c>
      <c r="D89" s="13" t="s">
        <v>97</v>
      </c>
      <c r="E89" s="14"/>
      <c r="F89" s="14">
        <v>91</v>
      </c>
      <c r="G89" s="8"/>
    </row>
    <row r="90" spans="1:7" x14ac:dyDescent="0.25">
      <c r="A90" s="12">
        <v>86</v>
      </c>
      <c r="B90" s="13" t="s">
        <v>60</v>
      </c>
      <c r="C90" s="13" t="s">
        <v>61</v>
      </c>
      <c r="D90" s="13" t="s">
        <v>97</v>
      </c>
      <c r="E90" s="14"/>
      <c r="F90" s="14">
        <v>6</v>
      </c>
      <c r="G90" s="8"/>
    </row>
    <row r="91" spans="1:7" x14ac:dyDescent="0.25">
      <c r="A91" s="12">
        <v>87</v>
      </c>
      <c r="B91" s="13" t="s">
        <v>62</v>
      </c>
      <c r="C91" s="13" t="s">
        <v>63</v>
      </c>
      <c r="D91" s="13" t="s">
        <v>249</v>
      </c>
      <c r="E91" s="14"/>
      <c r="F91" s="14">
        <v>29</v>
      </c>
      <c r="G91" s="8"/>
    </row>
    <row r="92" spans="1:7" x14ac:dyDescent="0.25">
      <c r="A92" s="12">
        <v>88</v>
      </c>
      <c r="B92" s="13" t="s">
        <v>64</v>
      </c>
      <c r="C92" s="13" t="s">
        <v>65</v>
      </c>
      <c r="D92" s="13" t="s">
        <v>98</v>
      </c>
      <c r="E92" s="14"/>
      <c r="F92" s="14">
        <v>18</v>
      </c>
      <c r="G92" s="8"/>
    </row>
    <row r="93" spans="1:7" x14ac:dyDescent="0.25">
      <c r="A93" s="12">
        <v>89</v>
      </c>
      <c r="B93" s="13" t="s">
        <v>66</v>
      </c>
      <c r="C93" s="13" t="s">
        <v>67</v>
      </c>
      <c r="D93" s="13" t="s">
        <v>89</v>
      </c>
      <c r="E93" s="16"/>
      <c r="F93" s="14">
        <v>198</v>
      </c>
      <c r="G93" s="8"/>
    </row>
    <row r="94" spans="1:7" x14ac:dyDescent="0.25">
      <c r="A94" s="12">
        <v>90</v>
      </c>
      <c r="B94" s="13" t="s">
        <v>214</v>
      </c>
      <c r="C94" s="13" t="s">
        <v>215</v>
      </c>
      <c r="D94" s="13" t="s">
        <v>216</v>
      </c>
      <c r="E94" s="14"/>
      <c r="F94" s="14">
        <v>98</v>
      </c>
      <c r="G94" s="8"/>
    </row>
    <row r="95" spans="1:7" x14ac:dyDescent="0.25">
      <c r="A95" s="12">
        <v>91</v>
      </c>
      <c r="B95" s="15" t="s">
        <v>217</v>
      </c>
      <c r="C95" s="15" t="s">
        <v>246</v>
      </c>
      <c r="D95" s="13" t="s">
        <v>218</v>
      </c>
      <c r="E95" s="14"/>
      <c r="F95" s="14">
        <v>5</v>
      </c>
      <c r="G95" s="8"/>
    </row>
    <row r="96" spans="1:7" x14ac:dyDescent="0.25">
      <c r="A96" s="12">
        <v>92</v>
      </c>
      <c r="B96" s="13" t="s">
        <v>68</v>
      </c>
      <c r="C96" s="13" t="s">
        <v>69</v>
      </c>
      <c r="D96" s="13" t="s">
        <v>99</v>
      </c>
      <c r="E96" s="14"/>
      <c r="F96" s="14">
        <v>68</v>
      </c>
      <c r="G96" s="8"/>
    </row>
    <row r="97" spans="1:7" x14ac:dyDescent="0.25">
      <c r="A97" s="12">
        <v>93</v>
      </c>
      <c r="B97" s="13" t="s">
        <v>219</v>
      </c>
      <c r="C97" s="13" t="s">
        <v>220</v>
      </c>
      <c r="D97" s="13" t="s">
        <v>97</v>
      </c>
      <c r="E97" s="14"/>
      <c r="F97" s="14">
        <v>306</v>
      </c>
      <c r="G97" s="8"/>
    </row>
    <row r="98" spans="1:7" ht="30" x14ac:dyDescent="0.25">
      <c r="A98" s="12">
        <v>94</v>
      </c>
      <c r="B98" s="13" t="s">
        <v>70</v>
      </c>
      <c r="C98" s="13" t="s">
        <v>71</v>
      </c>
      <c r="D98" s="13" t="s">
        <v>97</v>
      </c>
      <c r="E98" s="14"/>
      <c r="F98" s="14">
        <v>91</v>
      </c>
      <c r="G98" s="8"/>
    </row>
    <row r="99" spans="1:7" x14ac:dyDescent="0.25">
      <c r="A99" s="12">
        <v>95</v>
      </c>
      <c r="B99" s="13" t="s">
        <v>221</v>
      </c>
      <c r="C99" s="13" t="s">
        <v>222</v>
      </c>
      <c r="D99" s="13" t="s">
        <v>223</v>
      </c>
      <c r="E99" s="14"/>
      <c r="F99" s="14">
        <v>15</v>
      </c>
      <c r="G99" s="8"/>
    </row>
    <row r="100" spans="1:7" x14ac:dyDescent="0.25">
      <c r="A100" s="12">
        <v>96</v>
      </c>
      <c r="B100" s="13" t="s">
        <v>221</v>
      </c>
      <c r="C100" s="13" t="s">
        <v>224</v>
      </c>
      <c r="D100" s="13" t="s">
        <v>225</v>
      </c>
      <c r="E100" s="16"/>
      <c r="F100" s="14">
        <v>49</v>
      </c>
      <c r="G100" s="8"/>
    </row>
    <row r="101" spans="1:7" x14ac:dyDescent="0.25">
      <c r="A101" s="12">
        <v>97</v>
      </c>
      <c r="B101" s="13" t="s">
        <v>221</v>
      </c>
      <c r="C101" s="13" t="s">
        <v>226</v>
      </c>
      <c r="D101" s="13" t="s">
        <v>227</v>
      </c>
      <c r="E101" s="14"/>
      <c r="F101" s="14">
        <v>7</v>
      </c>
      <c r="G101" s="8"/>
    </row>
    <row r="102" spans="1:7" x14ac:dyDescent="0.25">
      <c r="A102" s="12">
        <v>98</v>
      </c>
      <c r="B102" s="13" t="s">
        <v>221</v>
      </c>
      <c r="C102" s="13" t="s">
        <v>228</v>
      </c>
      <c r="D102" s="13" t="s">
        <v>229</v>
      </c>
      <c r="E102" s="14"/>
      <c r="F102" s="14">
        <v>23</v>
      </c>
      <c r="G102" s="8"/>
    </row>
    <row r="103" spans="1:7" x14ac:dyDescent="0.25">
      <c r="A103" s="12">
        <v>99</v>
      </c>
      <c r="B103" s="13" t="s">
        <v>230</v>
      </c>
      <c r="C103" s="13" t="s">
        <v>231</v>
      </c>
      <c r="D103" s="13" t="s">
        <v>232</v>
      </c>
      <c r="E103" s="14"/>
      <c r="F103" s="14">
        <v>61</v>
      </c>
      <c r="G103" s="8"/>
    </row>
    <row r="104" spans="1:7" x14ac:dyDescent="0.25">
      <c r="A104" s="12">
        <v>100</v>
      </c>
      <c r="B104" s="13" t="s">
        <v>230</v>
      </c>
      <c r="C104" s="13" t="s">
        <v>233</v>
      </c>
      <c r="D104" s="13" t="s">
        <v>232</v>
      </c>
      <c r="E104" s="14"/>
      <c r="F104" s="14">
        <v>57</v>
      </c>
      <c r="G104" s="8"/>
    </row>
    <row r="105" spans="1:7" x14ac:dyDescent="0.25">
      <c r="A105" s="12">
        <v>101</v>
      </c>
      <c r="B105" s="13" t="s">
        <v>230</v>
      </c>
      <c r="C105" s="13" t="s">
        <v>234</v>
      </c>
      <c r="D105" s="13" t="s">
        <v>232</v>
      </c>
      <c r="E105" s="14"/>
      <c r="F105" s="14">
        <v>45</v>
      </c>
      <c r="G105" s="8"/>
    </row>
    <row r="106" spans="1:7" x14ac:dyDescent="0.25">
      <c r="A106" s="12">
        <v>102</v>
      </c>
      <c r="B106" s="13" t="s">
        <v>230</v>
      </c>
      <c r="C106" s="13" t="s">
        <v>235</v>
      </c>
      <c r="D106" s="13" t="s">
        <v>232</v>
      </c>
      <c r="E106" s="14"/>
      <c r="F106" s="14">
        <v>21</v>
      </c>
      <c r="G106" s="8"/>
    </row>
    <row r="107" spans="1:7" x14ac:dyDescent="0.25">
      <c r="A107" s="12">
        <v>103</v>
      </c>
      <c r="B107" s="13" t="s">
        <v>230</v>
      </c>
      <c r="C107" s="13" t="s">
        <v>236</v>
      </c>
      <c r="D107" s="13" t="s">
        <v>232</v>
      </c>
      <c r="E107" s="14"/>
      <c r="F107" s="14">
        <v>17</v>
      </c>
      <c r="G107" s="8"/>
    </row>
    <row r="108" spans="1:7" x14ac:dyDescent="0.25">
      <c r="A108" s="12">
        <v>104</v>
      </c>
      <c r="B108" s="13" t="s">
        <v>72</v>
      </c>
      <c r="C108" s="13" t="s">
        <v>73</v>
      </c>
      <c r="D108" s="13" t="s">
        <v>100</v>
      </c>
      <c r="E108" s="14"/>
      <c r="F108" s="14">
        <v>7</v>
      </c>
      <c r="G108" s="8"/>
    </row>
    <row r="109" spans="1:7" x14ac:dyDescent="0.25">
      <c r="A109" s="12">
        <v>105</v>
      </c>
      <c r="B109" s="13" t="s">
        <v>72</v>
      </c>
      <c r="C109" s="13" t="s">
        <v>73</v>
      </c>
      <c r="D109" s="13" t="s">
        <v>102</v>
      </c>
      <c r="E109" s="14"/>
      <c r="F109" s="14">
        <v>6</v>
      </c>
      <c r="G109" s="8"/>
    </row>
    <row r="110" spans="1:7" x14ac:dyDescent="0.25">
      <c r="A110" s="12">
        <v>106</v>
      </c>
      <c r="B110" s="13" t="s">
        <v>72</v>
      </c>
      <c r="C110" s="13" t="s">
        <v>73</v>
      </c>
      <c r="D110" s="13" t="s">
        <v>101</v>
      </c>
      <c r="E110" s="14"/>
      <c r="F110" s="14">
        <v>6</v>
      </c>
      <c r="G110" s="8"/>
    </row>
    <row r="111" spans="1:7" x14ac:dyDescent="0.25">
      <c r="A111" s="12">
        <v>107</v>
      </c>
      <c r="B111" s="13" t="s">
        <v>72</v>
      </c>
      <c r="C111" s="13" t="s">
        <v>74</v>
      </c>
      <c r="D111" s="13" t="s">
        <v>103</v>
      </c>
      <c r="E111" s="14"/>
      <c r="F111" s="14">
        <f>3+19</f>
        <v>22</v>
      </c>
      <c r="G111" s="8"/>
    </row>
    <row r="112" spans="1:7" x14ac:dyDescent="0.25">
      <c r="A112" s="12">
        <v>108</v>
      </c>
      <c r="B112" s="13" t="s">
        <v>72</v>
      </c>
      <c r="C112" s="13" t="s">
        <v>73</v>
      </c>
      <c r="D112" s="13" t="s">
        <v>237</v>
      </c>
      <c r="E112" s="14"/>
      <c r="F112" s="14">
        <v>4</v>
      </c>
      <c r="G112" s="8"/>
    </row>
    <row r="113" spans="1:7" x14ac:dyDescent="0.25">
      <c r="A113" s="12">
        <v>109</v>
      </c>
      <c r="B113" s="13" t="s">
        <v>238</v>
      </c>
      <c r="C113" s="13" t="s">
        <v>239</v>
      </c>
      <c r="D113" s="13" t="s">
        <v>240</v>
      </c>
      <c r="E113" s="14"/>
      <c r="F113" s="14">
        <v>29</v>
      </c>
      <c r="G113" s="8"/>
    </row>
    <row r="114" spans="1:7" x14ac:dyDescent="0.25">
      <c r="A114" s="12">
        <v>110</v>
      </c>
      <c r="B114" s="13" t="s">
        <v>238</v>
      </c>
      <c r="C114" s="13" t="s">
        <v>239</v>
      </c>
      <c r="D114" s="13" t="s">
        <v>241</v>
      </c>
      <c r="E114" s="14"/>
      <c r="F114" s="14">
        <v>1</v>
      </c>
      <c r="G114" s="8"/>
    </row>
    <row r="115" spans="1:7" ht="30" x14ac:dyDescent="0.25">
      <c r="A115" s="12">
        <v>111</v>
      </c>
      <c r="B115" s="13" t="s">
        <v>75</v>
      </c>
      <c r="C115" s="13" t="s">
        <v>76</v>
      </c>
      <c r="D115" s="13" t="s">
        <v>247</v>
      </c>
      <c r="E115" s="14"/>
      <c r="F115" s="14">
        <v>120</v>
      </c>
      <c r="G115" s="8"/>
    </row>
    <row r="116" spans="1:7" ht="30" x14ac:dyDescent="0.25">
      <c r="A116" s="12">
        <v>112</v>
      </c>
      <c r="B116" s="13" t="s">
        <v>75</v>
      </c>
      <c r="C116" s="13" t="s">
        <v>242</v>
      </c>
      <c r="D116" s="13" t="s">
        <v>104</v>
      </c>
      <c r="E116" s="14"/>
      <c r="F116" s="14">
        <v>4</v>
      </c>
      <c r="G116" s="8"/>
    </row>
    <row r="117" spans="1:7" x14ac:dyDescent="0.25">
      <c r="A117" s="12">
        <v>113</v>
      </c>
      <c r="B117" s="13" t="s">
        <v>77</v>
      </c>
      <c r="C117" s="13" t="s">
        <v>78</v>
      </c>
      <c r="D117" s="13" t="s">
        <v>105</v>
      </c>
      <c r="E117" s="14"/>
      <c r="F117" s="14">
        <v>23</v>
      </c>
      <c r="G117" s="8"/>
    </row>
    <row r="118" spans="1:7" x14ac:dyDescent="0.25">
      <c r="A118" s="12">
        <v>114</v>
      </c>
      <c r="B118" s="13" t="s">
        <v>253</v>
      </c>
      <c r="C118" s="13" t="s">
        <v>254</v>
      </c>
      <c r="D118" s="13" t="s">
        <v>255</v>
      </c>
      <c r="E118" s="14"/>
      <c r="F118" s="14">
        <v>11</v>
      </c>
      <c r="G118" s="8"/>
    </row>
    <row r="119" spans="1:7" x14ac:dyDescent="0.25">
      <c r="A119" s="12">
        <v>115</v>
      </c>
      <c r="B119" s="13" t="s">
        <v>253</v>
      </c>
      <c r="C119" s="13" t="s">
        <v>256</v>
      </c>
      <c r="D119" s="13" t="s">
        <v>255</v>
      </c>
      <c r="E119" s="14"/>
      <c r="F119" s="14">
        <v>21</v>
      </c>
      <c r="G119" s="8"/>
    </row>
    <row r="120" spans="1:7" x14ac:dyDescent="0.25">
      <c r="A120" s="12">
        <v>116</v>
      </c>
      <c r="B120" s="13" t="s">
        <v>257</v>
      </c>
      <c r="C120" s="13" t="s">
        <v>258</v>
      </c>
      <c r="D120" s="13" t="s">
        <v>259</v>
      </c>
      <c r="E120" s="14"/>
      <c r="F120" s="14">
        <v>36</v>
      </c>
      <c r="G120" s="8"/>
    </row>
    <row r="121" spans="1:7" x14ac:dyDescent="0.25">
      <c r="A121" s="12">
        <v>117</v>
      </c>
      <c r="B121" s="13" t="s">
        <v>260</v>
      </c>
      <c r="C121" s="13" t="s">
        <v>261</v>
      </c>
      <c r="D121" s="13" t="s">
        <v>262</v>
      </c>
      <c r="E121" s="14"/>
      <c r="F121" s="14">
        <v>6</v>
      </c>
      <c r="G121" s="8"/>
    </row>
    <row r="122" spans="1:7" x14ac:dyDescent="0.25">
      <c r="A122" s="12">
        <v>118</v>
      </c>
      <c r="B122" s="13" t="s">
        <v>263</v>
      </c>
      <c r="C122" s="13" t="s">
        <v>264</v>
      </c>
      <c r="D122" s="13" t="s">
        <v>265</v>
      </c>
      <c r="E122" s="14"/>
      <c r="F122" s="14">
        <v>1</v>
      </c>
      <c r="G122" s="8"/>
    </row>
    <row r="123" spans="1:7" x14ac:dyDescent="0.25">
      <c r="A123" s="12">
        <v>119</v>
      </c>
      <c r="B123" s="13" t="s">
        <v>263</v>
      </c>
      <c r="C123" s="13" t="s">
        <v>266</v>
      </c>
      <c r="D123" s="13" t="s">
        <v>267</v>
      </c>
      <c r="E123" s="14"/>
      <c r="F123" s="14">
        <v>5</v>
      </c>
      <c r="G123" s="8"/>
    </row>
    <row r="124" spans="1:7" x14ac:dyDescent="0.25">
      <c r="A124" s="12">
        <v>120</v>
      </c>
      <c r="B124" s="13" t="s">
        <v>263</v>
      </c>
      <c r="C124" s="13" t="s">
        <v>268</v>
      </c>
      <c r="D124" s="13" t="s">
        <v>269</v>
      </c>
      <c r="E124" s="14"/>
      <c r="F124" s="14">
        <v>15</v>
      </c>
      <c r="G124" s="8"/>
    </row>
    <row r="125" spans="1:7" x14ac:dyDescent="0.25">
      <c r="A125" s="12">
        <v>121</v>
      </c>
      <c r="B125" s="13" t="s">
        <v>263</v>
      </c>
      <c r="C125" s="13" t="s">
        <v>270</v>
      </c>
      <c r="D125" s="13" t="s">
        <v>271</v>
      </c>
      <c r="E125" s="14"/>
      <c r="F125" s="14">
        <v>17</v>
      </c>
      <c r="G125" s="8"/>
    </row>
    <row r="126" spans="1:7" x14ac:dyDescent="0.25">
      <c r="A126" s="12">
        <v>122</v>
      </c>
      <c r="B126" s="13" t="s">
        <v>263</v>
      </c>
      <c r="C126" s="13" t="s">
        <v>272</v>
      </c>
      <c r="D126" s="13" t="s">
        <v>273</v>
      </c>
      <c r="E126" s="14"/>
      <c r="F126" s="14">
        <v>20</v>
      </c>
      <c r="G126" s="8"/>
    </row>
    <row r="127" spans="1:7" x14ac:dyDescent="0.25">
      <c r="A127" s="12">
        <v>123</v>
      </c>
      <c r="B127" s="13" t="s">
        <v>263</v>
      </c>
      <c r="C127" s="13" t="s">
        <v>274</v>
      </c>
      <c r="D127" s="13" t="s">
        <v>275</v>
      </c>
      <c r="E127" s="14"/>
      <c r="F127" s="14">
        <v>8</v>
      </c>
      <c r="G127" s="8"/>
    </row>
    <row r="128" spans="1:7" x14ac:dyDescent="0.25">
      <c r="A128" s="12">
        <v>124</v>
      </c>
      <c r="B128" s="13" t="s">
        <v>276</v>
      </c>
      <c r="C128" s="13" t="s">
        <v>277</v>
      </c>
      <c r="D128" s="13" t="s">
        <v>278</v>
      </c>
      <c r="E128" s="14"/>
      <c r="F128" s="14">
        <v>276</v>
      </c>
      <c r="G128" s="8"/>
    </row>
    <row r="129" spans="1:7" x14ac:dyDescent="0.25">
      <c r="A129" s="12">
        <v>125</v>
      </c>
      <c r="B129" s="13" t="s">
        <v>279</v>
      </c>
      <c r="C129" s="13" t="s">
        <v>280</v>
      </c>
      <c r="D129" s="13" t="s">
        <v>281</v>
      </c>
      <c r="E129" s="14"/>
      <c r="F129" s="14">
        <v>59</v>
      </c>
      <c r="G129" s="8"/>
    </row>
    <row r="130" spans="1:7" x14ac:dyDescent="0.25">
      <c r="A130" s="12">
        <v>126</v>
      </c>
      <c r="B130" s="13" t="s">
        <v>279</v>
      </c>
      <c r="C130" s="13" t="s">
        <v>280</v>
      </c>
      <c r="D130" s="13" t="s">
        <v>282</v>
      </c>
      <c r="E130" s="14"/>
      <c r="F130" s="14">
        <v>9</v>
      </c>
      <c r="G130" s="8"/>
    </row>
    <row r="131" spans="1:7" x14ac:dyDescent="0.25">
      <c r="A131" s="12">
        <v>127</v>
      </c>
      <c r="B131" s="13" t="s">
        <v>279</v>
      </c>
      <c r="C131" s="13" t="s">
        <v>283</v>
      </c>
      <c r="D131" s="13" t="s">
        <v>284</v>
      </c>
      <c r="E131" s="14"/>
      <c r="F131" s="14">
        <v>8</v>
      </c>
      <c r="G131" s="8"/>
    </row>
    <row r="132" spans="1:7" x14ac:dyDescent="0.25">
      <c r="A132" s="12">
        <v>128</v>
      </c>
      <c r="B132" s="13" t="s">
        <v>279</v>
      </c>
      <c r="C132" s="13" t="s">
        <v>283</v>
      </c>
      <c r="D132" s="13" t="s">
        <v>285</v>
      </c>
      <c r="E132" s="14"/>
      <c r="F132" s="14">
        <v>3</v>
      </c>
      <c r="G132" s="8"/>
    </row>
    <row r="133" spans="1:7" x14ac:dyDescent="0.25">
      <c r="A133" s="12">
        <v>129</v>
      </c>
      <c r="B133" s="13" t="s">
        <v>279</v>
      </c>
      <c r="C133" s="13" t="s">
        <v>286</v>
      </c>
      <c r="D133" s="13" t="s">
        <v>287</v>
      </c>
      <c r="E133" s="14"/>
      <c r="F133" s="14">
        <v>13</v>
      </c>
      <c r="G133" s="8"/>
    </row>
    <row r="134" spans="1:7" x14ac:dyDescent="0.25">
      <c r="A134" s="12">
        <v>130</v>
      </c>
      <c r="B134" s="13" t="s">
        <v>279</v>
      </c>
      <c r="C134" s="13" t="s">
        <v>286</v>
      </c>
      <c r="D134" s="13" t="s">
        <v>288</v>
      </c>
      <c r="E134" s="14"/>
      <c r="F134" s="14">
        <v>5</v>
      </c>
      <c r="G134" s="8"/>
    </row>
    <row r="135" spans="1:7" x14ac:dyDescent="0.25">
      <c r="A135" s="12">
        <v>131</v>
      </c>
      <c r="B135" s="13" t="s">
        <v>289</v>
      </c>
      <c r="C135" s="13" t="s">
        <v>290</v>
      </c>
      <c r="D135" s="13" t="s">
        <v>291</v>
      </c>
      <c r="E135" s="14"/>
      <c r="F135" s="14">
        <v>32</v>
      </c>
      <c r="G135" s="8"/>
    </row>
    <row r="136" spans="1:7" x14ac:dyDescent="0.25">
      <c r="A136" s="12">
        <v>132</v>
      </c>
      <c r="B136" s="13" t="s">
        <v>289</v>
      </c>
      <c r="C136" s="13" t="s">
        <v>292</v>
      </c>
      <c r="D136" s="13" t="s">
        <v>293</v>
      </c>
      <c r="E136" s="14"/>
      <c r="F136" s="14">
        <v>31</v>
      </c>
      <c r="G136" s="8"/>
    </row>
    <row r="137" spans="1:7" x14ac:dyDescent="0.25">
      <c r="A137" s="12">
        <v>133</v>
      </c>
      <c r="B137" s="13" t="s">
        <v>294</v>
      </c>
      <c r="C137" s="13" t="s">
        <v>295</v>
      </c>
      <c r="D137" s="13" t="s">
        <v>209</v>
      </c>
      <c r="E137" s="14"/>
      <c r="F137" s="14">
        <v>1</v>
      </c>
      <c r="G137" s="8"/>
    </row>
    <row r="138" spans="1:7" x14ac:dyDescent="0.25">
      <c r="A138" s="12">
        <v>134</v>
      </c>
      <c r="B138" s="13" t="s">
        <v>294</v>
      </c>
      <c r="C138" s="13" t="s">
        <v>296</v>
      </c>
      <c r="D138" s="13" t="s">
        <v>96</v>
      </c>
      <c r="E138" s="14"/>
      <c r="F138" s="14">
        <v>6</v>
      </c>
      <c r="G138" s="8"/>
    </row>
    <row r="139" spans="1:7" x14ac:dyDescent="0.25">
      <c r="A139" s="12">
        <v>135</v>
      </c>
      <c r="B139" s="13" t="s">
        <v>294</v>
      </c>
      <c r="C139" s="13" t="s">
        <v>297</v>
      </c>
      <c r="D139" s="13" t="s">
        <v>298</v>
      </c>
      <c r="E139" s="14"/>
      <c r="F139" s="14">
        <v>6</v>
      </c>
      <c r="G139" s="8"/>
    </row>
    <row r="140" spans="1:7" ht="30" x14ac:dyDescent="0.25">
      <c r="A140" s="12">
        <v>136</v>
      </c>
      <c r="B140" s="13" t="s">
        <v>299</v>
      </c>
      <c r="C140" s="13" t="s">
        <v>300</v>
      </c>
      <c r="D140" s="13" t="s">
        <v>301</v>
      </c>
      <c r="E140" s="14"/>
      <c r="F140" s="14">
        <v>14</v>
      </c>
      <c r="G140" s="8"/>
    </row>
    <row r="141" spans="1:7" ht="30" x14ac:dyDescent="0.25">
      <c r="A141" s="12">
        <v>137</v>
      </c>
      <c r="B141" s="13" t="s">
        <v>302</v>
      </c>
      <c r="C141" s="13" t="s">
        <v>303</v>
      </c>
      <c r="D141" s="13" t="s">
        <v>301</v>
      </c>
      <c r="E141" s="14"/>
      <c r="F141" s="14">
        <v>13</v>
      </c>
      <c r="G141" s="8"/>
    </row>
    <row r="142" spans="1:7" ht="45" x14ac:dyDescent="0.25">
      <c r="A142" s="12">
        <v>138</v>
      </c>
      <c r="B142" s="13" t="s">
        <v>299</v>
      </c>
      <c r="C142" s="13" t="s">
        <v>304</v>
      </c>
      <c r="D142" s="13" t="s">
        <v>301</v>
      </c>
      <c r="E142" s="14"/>
      <c r="F142" s="14">
        <v>22</v>
      </c>
      <c r="G142" s="8"/>
    </row>
    <row r="143" spans="1:7" x14ac:dyDescent="0.25">
      <c r="A143" s="12">
        <v>139</v>
      </c>
      <c r="B143" s="13" t="s">
        <v>305</v>
      </c>
      <c r="C143" s="13" t="s">
        <v>306</v>
      </c>
      <c r="D143" s="13" t="s">
        <v>301</v>
      </c>
      <c r="E143" s="14"/>
      <c r="F143" s="14">
        <v>10</v>
      </c>
      <c r="G143" s="8"/>
    </row>
    <row r="144" spans="1:7" ht="45" x14ac:dyDescent="0.25">
      <c r="A144" s="12">
        <v>140</v>
      </c>
      <c r="B144" s="13" t="s">
        <v>307</v>
      </c>
      <c r="C144" s="13" t="s">
        <v>308</v>
      </c>
      <c r="D144" s="13" t="s">
        <v>301</v>
      </c>
      <c r="E144" s="14"/>
      <c r="F144" s="14">
        <v>5</v>
      </c>
      <c r="G144" s="8"/>
    </row>
    <row r="145" spans="1:7" ht="30.75" thickBot="1" x14ac:dyDescent="0.3">
      <c r="A145" s="25">
        <v>141</v>
      </c>
      <c r="B145" s="26" t="s">
        <v>305</v>
      </c>
      <c r="C145" s="26" t="s">
        <v>309</v>
      </c>
      <c r="D145" s="26" t="s">
        <v>310</v>
      </c>
      <c r="E145" s="27"/>
      <c r="F145" s="27">
        <v>9</v>
      </c>
      <c r="G145" s="28"/>
    </row>
    <row r="146" spans="1:7" ht="55.5" customHeight="1" thickBot="1" x14ac:dyDescent="0.4">
      <c r="A146" s="32" t="s">
        <v>108</v>
      </c>
      <c r="B146" s="33"/>
      <c r="C146" s="33"/>
      <c r="D146" s="33"/>
      <c r="E146" s="33"/>
      <c r="F146" s="34"/>
      <c r="G146" s="29" t="s">
        <v>23</v>
      </c>
    </row>
    <row r="147" spans="1:7" ht="56.25" customHeight="1" thickBot="1" x14ac:dyDescent="0.3"/>
    <row r="148" spans="1:7" ht="89.25" customHeight="1" thickBot="1" x14ac:dyDescent="0.35">
      <c r="A148" s="35" t="s">
        <v>22</v>
      </c>
      <c r="B148" s="36"/>
      <c r="C148" s="36"/>
      <c r="D148" s="36"/>
      <c r="E148" s="36"/>
      <c r="F148" s="36"/>
      <c r="G148" s="37"/>
    </row>
  </sheetData>
  <autoFilter ref="A4:D4"/>
  <sortState ref="A2:F569">
    <sortCondition ref="B2:B569"/>
  </sortState>
  <mergeCells count="3">
    <mergeCell ref="A3:G3"/>
    <mergeCell ref="A146:F146"/>
    <mergeCell ref="A148:G148"/>
  </mergeCells>
  <hyperlinks>
    <hyperlink ref="C141" r:id="rId1" display="https://myhealthbox.eu/cs/search.php?q=%C5%BDiv%C3%A9+vakc%C3%ADny+viru+psinky+%2B+%C5%BEiv%C3%BD+Ps%C3%AD+adenovirus+vakc%C3%ADna+%2B+%C5%BEiv%C3%BD+Ps%C3%AD+parainfluenzy+virus+vakc%C3%ADny+%2B+%C5%BEiv%C3%BD+Ps%C3%AD+parvovirus+vakc%C3%ADny+%2B+inaktivovan%C3%A1+Leptospira+vakc%C3%ADny&amp;language=3"/>
  </hyperlinks>
  <pageMargins left="0.7" right="0.7" top="0.78740157499999996" bottom="0.78740157499999996" header="0.3" footer="0.3"/>
  <pageSetup paperSize="9"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- část 1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CADAM</dc:creator>
  <cp:lastModifiedBy>KOHOUTEKV</cp:lastModifiedBy>
  <cp:lastPrinted>2016-12-30T18:34:38Z</cp:lastPrinted>
  <dcterms:created xsi:type="dcterms:W3CDTF">2015-04-20T07:09:29Z</dcterms:created>
  <dcterms:modified xsi:type="dcterms:W3CDTF">2021-02-09T11:51:06Z</dcterms:modified>
</cp:coreProperties>
</file>