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cj\Desktop\rozpočet+vv_15\vv\"/>
    </mc:Choice>
  </mc:AlternateContent>
  <bookViews>
    <workbookView xWindow="-105" yWindow="-105" windowWidth="23250" windowHeight="12570" tabRatio="663" activeTab="5"/>
  </bookViews>
  <sheets>
    <sheet name="rekapitulace" sheetId="38" r:id="rId1"/>
    <sheet name="AVT - 207" sheetId="35" r:id="rId2"/>
    <sheet name="AVT - 214" sheetId="32" r:id="rId3"/>
    <sheet name="AVT - 216" sheetId="34" r:id="rId4"/>
    <sheet name="AVT - 307" sheetId="36" r:id="rId5"/>
    <sheet name="AVT - 320" sheetId="37" r:id="rId6"/>
  </sheets>
  <definedNames>
    <definedName name="Excel_BuiltIn_Print_Titles_1" localSheetId="2">'AVT - 214'!$A$1:$IH$1</definedName>
    <definedName name="Excel_BuiltIn_Print_Titles_1">#REF!</definedName>
    <definedName name="_xlnm.Print_Titles" localSheetId="2">'AVT - 214'!$1:$1</definedName>
    <definedName name="_xlnm.Print_Area" localSheetId="1">'AVT - 207'!$A$1:$G$17</definedName>
    <definedName name="_xlnm.Print_Area" localSheetId="2">'AVT - 214'!$A$1:$H$23</definedName>
    <definedName name="_xlnm.Print_Area" localSheetId="3">'AVT - 216'!$A$1:$G$17</definedName>
    <definedName name="_xlnm.Print_Area" localSheetId="4">'AVT - 307'!$A$1:$G$16</definedName>
    <definedName name="_xlnm.Print_Area" localSheetId="5">'AVT - 320'!$A$1:$G$15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35" l="1"/>
  <c r="G6" i="35"/>
  <c r="G7" i="35"/>
  <c r="G8" i="35"/>
  <c r="G9" i="35"/>
  <c r="G10" i="35"/>
  <c r="G11" i="35"/>
  <c r="G12" i="35"/>
  <c r="G13" i="35"/>
  <c r="G14" i="35"/>
  <c r="G4" i="35"/>
  <c r="G15" i="35" s="1"/>
  <c r="G21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4" i="32"/>
  <c r="G15" i="34"/>
  <c r="G5" i="34"/>
  <c r="G6" i="34"/>
  <c r="G7" i="34"/>
  <c r="G8" i="34"/>
  <c r="G9" i="34"/>
  <c r="G10" i="34"/>
  <c r="G11" i="34"/>
  <c r="G12" i="34"/>
  <c r="G13" i="34"/>
  <c r="G14" i="34"/>
  <c r="G4" i="34"/>
  <c r="G14" i="36"/>
  <c r="G5" i="36"/>
  <c r="G6" i="36"/>
  <c r="G7" i="36"/>
  <c r="G8" i="36"/>
  <c r="G9" i="36"/>
  <c r="G10" i="36"/>
  <c r="G11" i="36"/>
  <c r="G12" i="36"/>
  <c r="G13" i="36"/>
  <c r="G4" i="36"/>
  <c r="G10" i="37"/>
  <c r="G11" i="37"/>
  <c r="G12" i="37"/>
  <c r="G13" i="37"/>
  <c r="G14" i="37"/>
  <c r="C10" i="38" l="1"/>
  <c r="C9" i="38"/>
  <c r="C8" i="38"/>
  <c r="C7" i="38"/>
  <c r="F9" i="37" l="1"/>
  <c r="G6" i="37"/>
  <c r="C11" i="38"/>
  <c r="C12" i="38"/>
  <c r="F7" i="37"/>
  <c r="G8" i="37"/>
  <c r="F8" i="37"/>
  <c r="G7" i="37"/>
  <c r="G4" i="37"/>
  <c r="G15" i="37"/>
  <c r="G9" i="37"/>
  <c r="G5" i="37"/>
  <c r="F4" i="37"/>
  <c r="F6" i="37"/>
  <c r="F5" i="37"/>
</calcChain>
</file>

<file path=xl/sharedStrings.xml><?xml version="1.0" encoding="utf-8"?>
<sst xmlns="http://schemas.openxmlformats.org/spreadsheetml/2006/main" count="244" uniqueCount="71">
  <si>
    <t>číslo položky</t>
  </si>
  <si>
    <t>název</t>
  </si>
  <si>
    <t>popis</t>
  </si>
  <si>
    <t>množstevní jednotka</t>
  </si>
  <si>
    <t>cena celkem / Kč bez DPH</t>
  </si>
  <si>
    <t>počet</t>
  </si>
  <si>
    <t>Kč/jednotka bez_DPH</t>
  </si>
  <si>
    <t xml:space="preserve">ks </t>
  </si>
  <si>
    <t xml:space="preserve">Celková cena </t>
  </si>
  <si>
    <t>AV TECHNIKA</t>
  </si>
  <si>
    <t>kpl</t>
  </si>
  <si>
    <t>ks</t>
  </si>
  <si>
    <t>Instalace</t>
  </si>
  <si>
    <t>Místnost 214</t>
  </si>
  <si>
    <t>Dataprojektor Epson EB-L510U</t>
  </si>
  <si>
    <t xml:space="preserve">Držák projektoru </t>
  </si>
  <si>
    <t>Elektrické projekční plátno CINEROLL PRO 240cm 1:1</t>
  </si>
  <si>
    <t>kompatibilní s plátnem výše -systém speciálních třmenů, které umožňují přizpůsobit montáž rámu ve všech třech osách – horizontální posuv ve směru podélné osy rámu, horizontální posuv
příčně na podélnou osu rámu, vertikální posuv v závitových tyčích</t>
  </si>
  <si>
    <t>Náhledový display na stěnu SONY FW-55BZ35F</t>
  </si>
  <si>
    <t>Profesionální display s velikostí úhlopříčky 55", tenký design, jas 600 cd/m2, RS232, HDMI,  konstrukce na dobu provozu 24/7, záruka 36 měsíců</t>
  </si>
  <si>
    <t>Držák displeje Stell SHO 3300</t>
  </si>
  <si>
    <t>Univerzální držák displeje v tenkém provedení, uchycení na zeď. Kompatibilní s dodávaným displejem, nosnost 40kg</t>
  </si>
  <si>
    <t>Přijímač HDBaseT pro převedení UTP na HDMI, výstup 1x HDMI, 1x RS-232, podpora 70m rozlišení 1080p, 40m 4K</t>
  </si>
  <si>
    <t>Přijímač HDBAseT pro dipsleje název Vivolink VL120016R</t>
  </si>
  <si>
    <t>HDMI na HDBaseT distribuční rozbočovač se čtyřmi výstupy, podpora 4K, RS232 port pro řídící systém, přenos až do vzdálenosti 70m, 1x vstup HDMI, 4x výstup HDBaseT</t>
  </si>
  <si>
    <t>HDBaseT distribuční zesilovač se čtyřmi výstupy název Vivolink HDBT splitter 1x4</t>
  </si>
  <si>
    <t>Malý řídící systém ControlCUE Basic</t>
  </si>
  <si>
    <t>Programování řídícího systému</t>
  </si>
  <si>
    <t xml:space="preserve">Kompletní instalace a nastavení AV techniky </t>
  </si>
  <si>
    <t>Spotřební materiál</t>
  </si>
  <si>
    <t>Spotřební materiál, kabeláže</t>
  </si>
  <si>
    <t>Přepínač scaler 3x1 AT-HD-SC-500</t>
  </si>
  <si>
    <t>Přípojné místo do stolu Panconnect NEO</t>
  </si>
  <si>
    <t>Konfigurovatelné přípojné místo s odklopným krytem, stříbrné provedení, nerezová ocel. Konfigurace 1xVGA + audio, 1x HDMI, 1x 230V, 2x USB pro nabíjení zařízení, 1x pozice pro zabudování řídícího systému</t>
  </si>
  <si>
    <t>Malá řídící jednotka pro ovládání techniky včetně malého 8mi tlačítkového panelu kompatibilního s volnou pozicí v přípojném místě. specifikace jednotky 1x Wired 10/100 BaseT LAN• 1x Keypad port incl. power supply for keypad• 1x Bi-directional serial RS-232/485 port• 1x Occupancy sensor port with 12 VDC power supply output• 4x Universal port• 2x Low-voltage relay• IR code capture sensor• ARM® processor platform• Internal RAM LPDDR 64 MB, flash 256 MB• Onboard real time clock</t>
  </si>
  <si>
    <t>Spotřební materiál, kabeláže, pomocné relé</t>
  </si>
  <si>
    <t>Laserový dataprojektor, 3-čipová technologie, nativní rozlišení WUXGA 1920x1200, svítivost 5000 Ansi lumenů, kontrast 2.500.000 : 1,  životnost laserového zdroje 20000 hodin v normálním režimu/30000 hodin v eco, záruka 5 let nebo 20000h (podle toho co nastane dříve), HDBaseT vstup, bílá barva</t>
  </si>
  <si>
    <t>Kompaktní automatický přepínač vstupů VGA, audio, 2x HDMI, výstup 1x HDMI, 1x audio. RS-232, LAN</t>
  </si>
  <si>
    <t>Stropní reproduktor 2-pásmový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(ØxV) 270x82mm, hmotnost 1,75kg, bílý</t>
  </si>
  <si>
    <t>Stereofonní mixážní předzesilovač, 8 vstupních kanálů. 2 symetrické mikrofonní vstupy (XLR), 1 symetrický stereo vstup (XLR), 3 nesymetrické stereo vstupy (RCA), 1 stereo vstup Jack3,5mm na čelním panelu, 1 symetrický výstup s volitelným stereo/mono režimem, integrované rozhraní Bluetooth s aktivací párování tlačítkem na čelním panelu nebo vzdáleně logickým kontaktem. Provedení pro instalaci do 19" racku, výška 1HU.</t>
  </si>
  <si>
    <t>Koncový zesilovač 240W @ 100/70V / 4Ohm (RMS), teplotně řízená aktivní ventilace, integrovaná procesorem řízená ochrana proti zkratu, přetížení, přehřátí a DC napětí. Frekvenční rozsah 70Hz-18kHz @ ±3dB, odstup S/N &gt;90dB, THD+N &lt;1%. Na čelním panelu  4stupňová LED indikace vybuzení a stavu, na zadním panelu regulace úrovně a přepínač volitelného Hi-Pass filtru. Vstupní konektory XLR IN + XLR LINK, výstupní konektory Euroblock 4pin s výstupy. Napájení 110-240VAC @ 50/60Hz + redundantní napájení 24VDC. Rozměry (ŠxVxH) 482x88x330mm (19"/2HU), hmotnost 13kg.</t>
  </si>
  <si>
    <t>Koncový zesilovač Audac CPA24</t>
  </si>
  <si>
    <t>Mixážní předzesilovač Audac PRE116</t>
  </si>
  <si>
    <t xml:space="preserve">Kvalitní desigový držák projektoru v bílém provedení, délka 15cm </t>
  </si>
  <si>
    <t>Místnost 216</t>
  </si>
  <si>
    <t>Dataprojektor Epson EB-L610U</t>
  </si>
  <si>
    <t>Laserový dataprojektor, 3-čipová technologie, nativní rozlišení WUXGA 1920x1200, svítivost 6000 Ansi lumenů, kontrast 2.500.000 : 1,  životnost laserového zdroje 20000 hodin v normálním režimu/30000 hodin v eco, záruka 5 let nebo 20000h (podle toho co nastane dříve), HDBaseT vstup, bílá barva</t>
  </si>
  <si>
    <t>Elektrické projekční plátno CINEROLL PRO 300cm 1:1</t>
  </si>
  <si>
    <t>Vestavbový rám PLUS 300cm</t>
  </si>
  <si>
    <t>Vestavbový rám PLUS 240cm</t>
  </si>
  <si>
    <t>Přípojné místo do stolu Legrand</t>
  </si>
  <si>
    <t>Konfigurovatelné přípojné místo s odklopným krytem, stříbrné provedení. Konfigurace 1xVGA + audio, 1x HDMI, 1x 230V.</t>
  </si>
  <si>
    <t>Místnost 207</t>
  </si>
  <si>
    <t>Reproduktory podhledové Audac CIRA824/W</t>
  </si>
  <si>
    <t>Zobrazovač 75" Samsung QB75R</t>
  </si>
  <si>
    <t>Typ obrazovky: New Edge, 60Hz
Podsvícení: LED
Úhlopříčka [palce]: 74.5
Rozlišení: UHD (3840 x 2160)
Rozteč bodu [mm]: 0.42975 x 0.42975
Jas [cd/m2]: 350
Kontrast: 4000:1
Odezva [ms]: 8ms (Typ.)
Pozorovací úhly (Horizontál/Vertikál): 178/178
Počet barev: 16.7M
Reproduktory: vestavěné (10W + 10W)</t>
  </si>
  <si>
    <t xml:space="preserve">Zasedací místnost 307 </t>
  </si>
  <si>
    <t>Kvalitní držák pro displej 75", nosnost až 100kg, pojistka proti vysazení</t>
  </si>
  <si>
    <t>Držák displeje Stell SHO 3320</t>
  </si>
  <si>
    <t>Konfigurovatelné přípojné místo s odklopným krytem, stříbrné provedení. Konfigurace 1x HDMI, 2x 230V.</t>
  </si>
  <si>
    <t>Automatický HDMI přepínač 4-1</t>
  </si>
  <si>
    <t>Automatický HDMI přepínač 4:1, automatické přepnutí na poslední připojený zdroj. Bez využití dálkového ovládače nebo manuálního přepnutí</t>
  </si>
  <si>
    <t>Elektrické projekční plátno šíře 300cm, bez černého rámečku, barva hliníkového čtvercového tubusu bílá RAL 9003, kompatibilní s rámem pro vestavbu, poměr stran 1:1 nebo 16:10. Ovládání na stěně.</t>
  </si>
  <si>
    <t>Elektrické projekční plátno šíře 240cm, bez černého rámečku, barva hliníkového čtvercového tubusu bílá RAL 9003, kompatibilní s rámem pro vestavbu, poměr stran 1:1 nebo 16:10. Ovládání přes Řs.</t>
  </si>
  <si>
    <t>Programování dle požadavků uživatele, popis ovládacích tlačítek</t>
  </si>
  <si>
    <t>REKAPITULACE - AVT</t>
  </si>
  <si>
    <t>CELKEM</t>
  </si>
  <si>
    <t>CENA</t>
  </si>
  <si>
    <t>Č.M</t>
  </si>
  <si>
    <t>V případě uvedení typu výrobku se jedná pouze o uvažovaný standard nikoliv požadavek na konkrétního výrobce nebo výrobek</t>
  </si>
  <si>
    <t>nabízený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</si>
</sst>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Kč&quot;"/>
    <numFmt numFmtId="165" formatCode="#,##0&quot; Kč&quot;"/>
    <numFmt numFmtId="166" formatCode="_-* #,##0\ _D_M_-;\-* #,##0\ _D_M_-;_-* &quot;- &quot;_D_M_-;_-@_-"/>
    <numFmt numFmtId="167" formatCode="_-* #,##0.00_-;\-* #,##0.00_-;_-* \-??_-;_-@_-"/>
    <numFmt numFmtId="168" formatCode="_-[$€-2]\ * #,##0.00_-;\-[$€-2]\ * #,##0.00_-;_-[$€-2]\ * \-??_-"/>
    <numFmt numFmtId="169" formatCode="_-* #,##0.00&quot; Kč&quot;_-;\-* #,##0.00&quot; Kč&quot;_-;_-* \-??&quot; Kč&quot;_-;_-@_-"/>
    <numFmt numFmtId="170" formatCode="_-* #,##0&quot; DM&quot;_-;\-* #,##0&quot; DM&quot;_-;_-* &quot;- DM&quot;_-;_-@_-"/>
    <numFmt numFmtId="171" formatCode="_-\£* #,##0.00_-;&quot;-£&quot;* #,##0.00_-;_-\£* \-??_-;_-@_-"/>
  </numFmts>
  <fonts count="44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indexed="58"/>
        <bgColor indexed="59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22" fillId="0" borderId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7" fillId="0" borderId="0"/>
    <xf numFmtId="0" fontId="22" fillId="18" borderId="6" applyNumberForma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18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2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165" fontId="22" fillId="0" borderId="0" applyFill="0" applyBorder="0" applyAlignment="0" applyProtection="0"/>
    <xf numFmtId="166" fontId="22" fillId="0" borderId="0" applyFill="0" applyBorder="0" applyAlignment="0" applyProtection="0"/>
    <xf numFmtId="167" fontId="22" fillId="0" borderId="0" applyFill="0" applyBorder="0" applyAlignment="0" applyProtection="0"/>
    <xf numFmtId="168" fontId="22" fillId="0" borderId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28" fillId="0" borderId="15" applyNumberFormat="0" applyFill="0" applyAlignment="0" applyProtection="0"/>
    <xf numFmtId="169" fontId="22" fillId="0" borderId="0" applyFill="0" applyBorder="0" applyAlignment="0" applyProtection="0"/>
    <xf numFmtId="0" fontId="22" fillId="0" borderId="14" applyNumberFormat="0">
      <alignment vertical="center" wrapText="1"/>
    </xf>
    <xf numFmtId="0" fontId="33" fillId="24" borderId="16" applyNumberFormat="0" applyAlignment="0"/>
    <xf numFmtId="0" fontId="34" fillId="25" borderId="0" applyNumberFormat="0" applyAlignment="0"/>
    <xf numFmtId="0" fontId="35" fillId="0" borderId="0"/>
    <xf numFmtId="0" fontId="36" fillId="0" borderId="0"/>
    <xf numFmtId="0" fontId="37" fillId="0" borderId="0"/>
    <xf numFmtId="0" fontId="37" fillId="0" borderId="0"/>
    <xf numFmtId="0" fontId="28" fillId="0" borderId="0"/>
    <xf numFmtId="0" fontId="37" fillId="0" borderId="0"/>
    <xf numFmtId="0" fontId="4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22" fillId="0" borderId="0"/>
    <xf numFmtId="0" fontId="28" fillId="0" borderId="0"/>
    <xf numFmtId="0" fontId="37" fillId="0" borderId="0"/>
    <xf numFmtId="0" fontId="37" fillId="0" borderId="0"/>
    <xf numFmtId="0" fontId="37" fillId="0" borderId="0"/>
    <xf numFmtId="0" fontId="28" fillId="0" borderId="0" applyProtection="0"/>
    <xf numFmtId="0" fontId="28" fillId="0" borderId="0"/>
    <xf numFmtId="0" fontId="22" fillId="0" borderId="0"/>
    <xf numFmtId="0" fontId="38" fillId="0" borderId="0" applyNumberFormat="0" applyFill="0" applyBorder="0" applyAlignment="0" applyProtection="0"/>
    <xf numFmtId="0" fontId="39" fillId="0" borderId="0" applyFill="0" applyBorder="0" applyProtection="0">
      <alignment horizontal="left"/>
    </xf>
    <xf numFmtId="0" fontId="40" fillId="0" borderId="0" applyNumberFormat="0">
      <alignment horizontal="left" vertical="center"/>
    </xf>
    <xf numFmtId="9" fontId="22" fillId="0" borderId="0" applyFill="0" applyBorder="0" applyAlignment="0" applyProtection="0"/>
    <xf numFmtId="0" fontId="28" fillId="26" borderId="0"/>
    <xf numFmtId="0" fontId="28" fillId="0" borderId="0"/>
    <xf numFmtId="0" fontId="41" fillId="15" borderId="17">
      <alignment vertical="center"/>
    </xf>
    <xf numFmtId="170" fontId="22" fillId="0" borderId="0" applyFill="0" applyBorder="0" applyAlignment="0" applyProtection="0"/>
    <xf numFmtId="171" fontId="2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2" fillId="0" borderId="21" applyNumberFormat="0">
      <alignment vertical="center" wrapText="1"/>
    </xf>
    <xf numFmtId="0" fontId="1" fillId="0" borderId="0"/>
    <xf numFmtId="0" fontId="1" fillId="0" borderId="0"/>
    <xf numFmtId="0" fontId="1" fillId="0" borderId="0"/>
    <xf numFmtId="0" fontId="22" fillId="18" borderId="22" applyNumberFormat="0" applyAlignment="0" applyProtection="0"/>
    <xf numFmtId="0" fontId="17" fillId="7" borderId="23" applyNumberFormat="0" applyAlignment="0" applyProtection="0"/>
    <xf numFmtId="0" fontId="19" fillId="19" borderId="23" applyNumberFormat="0" applyAlignment="0" applyProtection="0"/>
    <xf numFmtId="0" fontId="20" fillId="19" borderId="24" applyNumberFormat="0" applyAlignment="0" applyProtection="0"/>
  </cellStyleXfs>
  <cellXfs count="43">
    <xf numFmtId="0" fontId="0" fillId="0" borderId="0" xfId="0"/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 vertical="center" wrapText="1"/>
    </xf>
    <xf numFmtId="164" fontId="23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6" fillId="0" borderId="10" xfId="0" applyFont="1" applyBorder="1" applyAlignment="1">
      <alignment horizontal="center" vertical="center" wrapText="1" shrinkToFit="1"/>
    </xf>
    <xf numFmtId="164" fontId="26" fillId="0" borderId="10" xfId="0" applyNumberFormat="1" applyFont="1" applyBorder="1" applyAlignment="1">
      <alignment horizontal="center" vertical="center" wrapText="1" shrinkToFit="1"/>
    </xf>
    <xf numFmtId="0" fontId="2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vertical="center" wrapText="1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164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right" vertical="center" wrapText="1"/>
    </xf>
    <xf numFmtId="0" fontId="42" fillId="0" borderId="0" xfId="0" applyFont="1" applyFill="1" applyAlignment="1">
      <alignment horizontal="center" vertical="center" wrapText="1"/>
    </xf>
    <xf numFmtId="0" fontId="21" fillId="0" borderId="13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vertical="center" wrapText="1"/>
    </xf>
    <xf numFmtId="0" fontId="43" fillId="0" borderId="13" xfId="0" applyFont="1" applyFill="1" applyBorder="1" applyAlignment="1" applyProtection="1">
      <alignment horizontal="center" vertical="center" wrapText="1"/>
      <protection locked="0"/>
    </xf>
    <xf numFmtId="164" fontId="43" fillId="0" borderId="13" xfId="0" applyNumberFormat="1" applyFont="1" applyFill="1" applyBorder="1" applyAlignment="1">
      <alignment horizontal="right" vertical="center" wrapText="1"/>
    </xf>
    <xf numFmtId="0" fontId="43" fillId="0" borderId="13" xfId="0" applyFont="1" applyBorder="1" applyAlignment="1">
      <alignment horizontal="center" vertical="center" wrapText="1"/>
    </xf>
    <xf numFmtId="164" fontId="43" fillId="0" borderId="13" xfId="0" applyNumberFormat="1" applyFont="1" applyBorder="1" applyAlignment="1">
      <alignment horizontal="right" vertical="center" wrapText="1"/>
    </xf>
    <xf numFmtId="0" fontId="0" fillId="28" borderId="13" xfId="0" applyFill="1" applyBorder="1" applyAlignment="1">
      <alignment horizontal="center"/>
    </xf>
    <xf numFmtId="3" fontId="0" fillId="0" borderId="13" xfId="0" applyNumberFormat="1" applyBorder="1"/>
    <xf numFmtId="0" fontId="0" fillId="0" borderId="13" xfId="0" applyBorder="1" applyAlignment="1">
      <alignment horizontal="center"/>
    </xf>
    <xf numFmtId="0" fontId="0" fillId="0" borderId="25" xfId="0" applyBorder="1" applyAlignment="1">
      <alignment horizontal="center"/>
    </xf>
    <xf numFmtId="3" fontId="0" fillId="0" borderId="25" xfId="0" applyNumberFormat="1" applyBorder="1"/>
    <xf numFmtId="0" fontId="0" fillId="0" borderId="26" xfId="0" applyBorder="1"/>
    <xf numFmtId="3" fontId="0" fillId="0" borderId="27" xfId="0" applyNumberFormat="1" applyBorder="1"/>
    <xf numFmtId="0" fontId="25" fillId="27" borderId="18" xfId="0" applyFont="1" applyFill="1" applyBorder="1" applyAlignment="1">
      <alignment horizontal="center" vertical="center"/>
    </xf>
    <xf numFmtId="0" fontId="25" fillId="27" borderId="19" xfId="0" applyFont="1" applyFill="1" applyBorder="1" applyAlignment="1">
      <alignment horizontal="center" vertical="center"/>
    </xf>
    <xf numFmtId="0" fontId="25" fillId="27" borderId="20" xfId="0" applyFont="1" applyFill="1" applyBorder="1" applyAlignment="1">
      <alignment horizontal="center" vertical="center"/>
    </xf>
    <xf numFmtId="0" fontId="25" fillId="19" borderId="11" xfId="0" applyFont="1" applyFill="1" applyBorder="1" applyAlignment="1">
      <alignment horizontal="center" vertical="center"/>
    </xf>
    <xf numFmtId="0" fontId="25" fillId="19" borderId="1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29" borderId="0" xfId="0" applyFill="1"/>
    <xf numFmtId="0" fontId="26" fillId="30" borderId="13" xfId="0" applyFont="1" applyFill="1" applyBorder="1"/>
    <xf numFmtId="0" fontId="42" fillId="29" borderId="0" xfId="0" applyFont="1" applyFill="1" applyAlignment="1">
      <alignment horizontal="center" vertical="center" wrapText="1"/>
    </xf>
  </cellXfs>
  <cellStyles count="108">
    <cellStyle name="_Ceník CBC - 03,2007" xfId="44"/>
    <cellStyle name="20 % – Zvýraznění1" xfId="1" builtinId="30" customBuiltin="1"/>
    <cellStyle name="20 % – Zvýraznění1 2" xfId="45"/>
    <cellStyle name="20 % – Zvýraznění2" xfId="2" builtinId="34" customBuiltin="1"/>
    <cellStyle name="20 % – Zvýraznění2 2" xfId="46"/>
    <cellStyle name="20 % – Zvýraznění3" xfId="3" builtinId="38" customBuiltin="1"/>
    <cellStyle name="20 % – Zvýraznění3 2" xfId="47"/>
    <cellStyle name="20 % – Zvýraznění4" xfId="4" builtinId="42" customBuiltin="1"/>
    <cellStyle name="20 % – Zvýraznění4 2" xfId="48"/>
    <cellStyle name="20 % – Zvýraznění5" xfId="5" builtinId="46" customBuiltin="1"/>
    <cellStyle name="20 % – Zvýraznění5 2" xfId="49"/>
    <cellStyle name="20 % – Zvýraznění6" xfId="6" builtinId="50" customBuiltin="1"/>
    <cellStyle name="20 % – Zvýraznění6 2" xfId="50"/>
    <cellStyle name="40 % – Zvýraznění1" xfId="7" builtinId="31" customBuiltin="1"/>
    <cellStyle name="40 % – Zvýraznění1 2" xfId="51"/>
    <cellStyle name="40 % – Zvýraznění2" xfId="8" builtinId="35" customBuiltin="1"/>
    <cellStyle name="40 % – Zvýraznění2 2" xfId="52"/>
    <cellStyle name="40 % – Zvýraznění3" xfId="9" builtinId="39" customBuiltin="1"/>
    <cellStyle name="40 % – Zvýraznění3 2" xfId="53"/>
    <cellStyle name="40 % – Zvýraznění4" xfId="10" builtinId="43" customBuiltin="1"/>
    <cellStyle name="40 % – Zvýraznění4 2" xfId="54"/>
    <cellStyle name="40 % – Zvýraznění5" xfId="11" builtinId="47" customBuiltin="1"/>
    <cellStyle name="40 % – Zvýraznění5 2" xfId="55"/>
    <cellStyle name="40 % – Zvýraznění6" xfId="12" builtinId="51" customBuiltin="1"/>
    <cellStyle name="40 % – Zvýraznění6 2" xfId="56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2" xfId="57"/>
    <cellStyle name="Dezimal [0]" xfId="58"/>
    <cellStyle name="Dezimal_Compiling Utility Macros" xfId="59"/>
    <cellStyle name="Euro" xfId="60"/>
    <cellStyle name="Excel Built-in Normal" xfId="20"/>
    <cellStyle name="Hypertextový odkaz 2" xfId="61"/>
    <cellStyle name="Hypertextový odkaz 3" xfId="62"/>
    <cellStyle name="KAPITOLA" xfId="63"/>
    <cellStyle name="Kontrolní buňka" xfId="22" builtinId="23" customBuiltin="1"/>
    <cellStyle name="lehký dolní okraj" xfId="64"/>
    <cellStyle name="měny 2" xfId="65"/>
    <cellStyle name="MřížkaNormální" xfId="66"/>
    <cellStyle name="MřížkaNormální 2" xfId="100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adpis2" xfId="67"/>
    <cellStyle name="Nadpis3" xfId="68"/>
    <cellStyle name="Název" xfId="27" builtinId="15" customBuiltin="1"/>
    <cellStyle name="Neutrální" xfId="28" builtinId="28" customBuiltin="1"/>
    <cellStyle name="Normale_NEWAY-£" xfId="69"/>
    <cellStyle name="normálne_HELIOS" xfId="70"/>
    <cellStyle name="Normální" xfId="0" builtinId="0"/>
    <cellStyle name="normální 10" xfId="71"/>
    <cellStyle name="normální 10 2" xfId="72"/>
    <cellStyle name="normální 10_bezdrátová konference" xfId="73"/>
    <cellStyle name="normální 11" xfId="74"/>
    <cellStyle name="normální 12" xfId="75"/>
    <cellStyle name="normální 2" xfId="29"/>
    <cellStyle name="normální 2 2" xfId="77"/>
    <cellStyle name="normální 2 3" xfId="78"/>
    <cellStyle name="normální 2 3 2" xfId="99"/>
    <cellStyle name="normální 2 3 3" xfId="102"/>
    <cellStyle name="normální 2 4" xfId="76"/>
    <cellStyle name="normální 2 4 2" xfId="98"/>
    <cellStyle name="normální 2 4 3" xfId="103"/>
    <cellStyle name="normální 2 5" xfId="97"/>
    <cellStyle name="normální 2 6" xfId="101"/>
    <cellStyle name="normální 2_IP kamerový systém laboratoře" xfId="79"/>
    <cellStyle name="normální 3" xfId="80"/>
    <cellStyle name="normální 4" xfId="81"/>
    <cellStyle name="normální 5" xfId="82"/>
    <cellStyle name="normální 6" xfId="83"/>
    <cellStyle name="normální 7" xfId="84"/>
    <cellStyle name="normální 8" xfId="85"/>
    <cellStyle name="normální 9" xfId="86"/>
    <cellStyle name="Normalny_Pr1taa2000A" xfId="87"/>
    <cellStyle name="ODDIL" xfId="88"/>
    <cellStyle name="POLOŽKA" xfId="89"/>
    <cellStyle name="PopisSystému" xfId="90"/>
    <cellStyle name="Poznámka" xfId="30" builtinId="10" customBuiltin="1"/>
    <cellStyle name="Poznámka 2" xfId="104"/>
    <cellStyle name="procent 2" xfId="91"/>
    <cellStyle name="Propojená buňka" xfId="31" builtinId="24" customBuiltin="1"/>
    <cellStyle name="Správně" xfId="32" builtinId="26" customBuiltin="1"/>
    <cellStyle name="Standard_Anpassen der Amortisation" xfId="92"/>
    <cellStyle name="Styl 1" xfId="93"/>
    <cellStyle name="Špatně" xfId="21" builtinId="27" customBuiltin="1"/>
    <cellStyle name="Text upozornění" xfId="33" builtinId="11" customBuiltin="1"/>
    <cellStyle name="TYP ŘÁDKU_1" xfId="94"/>
    <cellStyle name="Vstup" xfId="34" builtinId="20" customBuiltin="1"/>
    <cellStyle name="Vstup 2" xfId="105"/>
    <cellStyle name="Výpočet" xfId="35" builtinId="22" customBuiltin="1"/>
    <cellStyle name="Výpočet 2" xfId="106"/>
    <cellStyle name="Výstup" xfId="36" builtinId="21" customBuiltin="1"/>
    <cellStyle name="Výstup 2" xfId="107"/>
    <cellStyle name="Vysvětlující text" xfId="37" builtinId="53" customBuiltin="1"/>
    <cellStyle name="Währung [0]" xfId="95"/>
    <cellStyle name="Währung_Compiling Utility Macros" xfId="96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2"/>
  <sheetViews>
    <sheetView workbookViewId="0">
      <selection activeCell="C7" sqref="C7:C12"/>
    </sheetView>
  </sheetViews>
  <sheetFormatPr defaultRowHeight="12.75"/>
  <cols>
    <col min="2" max="2" width="15.140625" bestFit="1" customWidth="1"/>
    <col min="3" max="3" width="16.5703125" customWidth="1"/>
  </cols>
  <sheetData>
    <row r="3" spans="2:3">
      <c r="B3" t="s">
        <v>65</v>
      </c>
    </row>
    <row r="6" spans="2:3">
      <c r="B6" s="27" t="s">
        <v>68</v>
      </c>
      <c r="C6" s="27" t="s">
        <v>67</v>
      </c>
    </row>
    <row r="7" spans="2:3">
      <c r="B7" s="29">
        <v>207</v>
      </c>
      <c r="C7" s="28">
        <f>'AVT - 207'!G15</f>
        <v>0</v>
      </c>
    </row>
    <row r="8" spans="2:3">
      <c r="B8" s="29">
        <v>214</v>
      </c>
      <c r="C8" s="28">
        <f>'AVT - 214'!G21</f>
        <v>0</v>
      </c>
    </row>
    <row r="9" spans="2:3">
      <c r="B9" s="29">
        <v>216</v>
      </c>
      <c r="C9" s="28">
        <f>'AVT - 216'!G15</f>
        <v>0</v>
      </c>
    </row>
    <row r="10" spans="2:3">
      <c r="B10" s="29">
        <v>307</v>
      </c>
      <c r="C10" s="28">
        <f>'AVT - 307'!G14</f>
        <v>0</v>
      </c>
    </row>
    <row r="11" spans="2:3" ht="13.5" thickBot="1">
      <c r="B11" s="30">
        <v>320</v>
      </c>
      <c r="C11" s="31">
        <f ca="1">'AVT - 320'!G15</f>
        <v>0</v>
      </c>
    </row>
    <row r="12" spans="2:3" ht="13.5" thickBot="1">
      <c r="B12" s="32" t="s">
        <v>66</v>
      </c>
      <c r="C12" s="33">
        <f ca="1">SUM(C7:C11)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>
      <selection activeCell="H3" sqref="H3"/>
    </sheetView>
  </sheetViews>
  <sheetFormatPr defaultRowHeight="12.75"/>
  <cols>
    <col min="2" max="2" width="21.5703125" customWidth="1"/>
    <col min="3" max="3" width="43.42578125" bestFit="1" customWidth="1"/>
    <col min="5" max="5" width="12.140625" customWidth="1"/>
    <col min="6" max="6" width="5.7109375" customWidth="1"/>
    <col min="7" max="7" width="19.28515625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4" t="s">
        <v>9</v>
      </c>
      <c r="B2" s="35"/>
      <c r="C2" s="35"/>
      <c r="D2" s="35"/>
      <c r="E2" s="35"/>
      <c r="F2" s="35"/>
      <c r="G2" s="36"/>
    </row>
    <row r="3" spans="1:8" ht="15.75">
      <c r="A3" s="37" t="s">
        <v>52</v>
      </c>
      <c r="B3" s="38"/>
      <c r="C3" s="38"/>
      <c r="D3" s="38"/>
      <c r="E3" s="38"/>
      <c r="F3" s="38"/>
      <c r="G3" s="38"/>
      <c r="H3" s="41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16">
        <v>1</v>
      </c>
      <c r="G4" s="17">
        <f>F4*E4</f>
        <v>0</v>
      </c>
      <c r="H4" s="40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14" si="0">F5*E5</f>
        <v>0</v>
      </c>
      <c r="H5" s="40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16">
        <v>1</v>
      </c>
      <c r="G6" s="17">
        <f t="shared" si="0"/>
        <v>0</v>
      </c>
      <c r="H6" s="40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40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16">
        <v>1</v>
      </c>
      <c r="G8" s="17">
        <f t="shared" si="0"/>
        <v>0</v>
      </c>
      <c r="H8" s="40"/>
    </row>
    <row r="9" spans="1:8" ht="165.75">
      <c r="A9" s="12">
        <v>6</v>
      </c>
      <c r="B9" s="20" t="s">
        <v>41</v>
      </c>
      <c r="C9" s="19" t="s">
        <v>40</v>
      </c>
      <c r="D9" s="14" t="s">
        <v>7</v>
      </c>
      <c r="E9" s="15"/>
      <c r="F9" s="16">
        <v>1</v>
      </c>
      <c r="G9" s="17">
        <f t="shared" si="0"/>
        <v>0</v>
      </c>
      <c r="H9" s="40"/>
    </row>
    <row r="10" spans="1:8" ht="114.7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16">
        <v>8</v>
      </c>
      <c r="G10" s="17">
        <f t="shared" si="0"/>
        <v>0</v>
      </c>
      <c r="H10" s="40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16">
        <v>1</v>
      </c>
      <c r="G11" s="17">
        <f t="shared" si="0"/>
        <v>0</v>
      </c>
      <c r="H11" s="40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16">
        <v>1</v>
      </c>
      <c r="G12" s="17">
        <f t="shared" si="0"/>
        <v>0</v>
      </c>
      <c r="H12" s="40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16">
        <v>1</v>
      </c>
      <c r="G13" s="17">
        <f t="shared" si="0"/>
        <v>0</v>
      </c>
    </row>
    <row r="14" spans="1:8">
      <c r="A14" s="12">
        <v>11</v>
      </c>
      <c r="B14" s="20" t="s">
        <v>29</v>
      </c>
      <c r="C14" s="19" t="s">
        <v>35</v>
      </c>
      <c r="D14" s="14" t="s">
        <v>10</v>
      </c>
      <c r="E14" s="15"/>
      <c r="F14" s="16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view="pageBreakPreview" zoomScaleNormal="100" zoomScaleSheetLayoutView="100" workbookViewId="0">
      <pane ySplit="1" topLeftCell="A2" activePane="bottomLeft" state="frozen"/>
      <selection pane="bottomLeft" activeCell="H3" sqref="H3"/>
    </sheetView>
  </sheetViews>
  <sheetFormatPr defaultColWidth="9.28515625" defaultRowHeight="12.75"/>
  <cols>
    <col min="1" max="1" width="8" style="2" customWidth="1"/>
    <col min="2" max="2" width="18.28515625" style="3" customWidth="1"/>
    <col min="3" max="3" width="56" style="4" customWidth="1"/>
    <col min="4" max="4" width="12.42578125" style="2" customWidth="1"/>
    <col min="5" max="5" width="16" style="5" customWidth="1"/>
    <col min="6" max="6" width="8.28515625" style="2" customWidth="1"/>
    <col min="7" max="7" width="16.7109375" style="6" customWidth="1"/>
    <col min="8" max="8" width="18" style="2" bestFit="1" customWidth="1"/>
    <col min="9" max="9" width="12" style="2" bestFit="1" customWidth="1"/>
    <col min="10" max="10" width="9.42578125" style="2" bestFit="1" customWidth="1"/>
    <col min="11" max="16384" width="9.28515625" style="2"/>
  </cols>
  <sheetData>
    <row r="1" spans="1:8" s="1" customFormat="1" ht="26.25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s="1" customFormat="1" ht="22.5" customHeight="1" thickBot="1">
      <c r="A2" s="34" t="s">
        <v>9</v>
      </c>
      <c r="B2" s="35"/>
      <c r="C2" s="35"/>
      <c r="D2" s="35"/>
      <c r="E2" s="35"/>
      <c r="F2" s="35"/>
      <c r="G2" s="36"/>
    </row>
    <row r="3" spans="1:8" s="1" customFormat="1" ht="15.75">
      <c r="A3" s="37" t="s">
        <v>13</v>
      </c>
      <c r="B3" s="38"/>
      <c r="C3" s="38"/>
      <c r="D3" s="38"/>
      <c r="E3" s="38"/>
      <c r="F3" s="38"/>
      <c r="G3" s="38"/>
      <c r="H3" s="41" t="s">
        <v>70</v>
      </c>
    </row>
    <row r="4" spans="1:8" s="11" customFormat="1" ht="60.6" customHeight="1">
      <c r="A4" s="12">
        <v>1</v>
      </c>
      <c r="B4" s="20" t="s">
        <v>14</v>
      </c>
      <c r="C4" s="13" t="s">
        <v>36</v>
      </c>
      <c r="D4" s="14" t="s">
        <v>7</v>
      </c>
      <c r="E4" s="15"/>
      <c r="F4" s="16">
        <v>1</v>
      </c>
      <c r="G4" s="17">
        <f>F4*E4</f>
        <v>0</v>
      </c>
      <c r="H4" s="42"/>
    </row>
    <row r="5" spans="1:8" s="11" customFormat="1" ht="37.9" customHeight="1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20" si="0">F5*E5</f>
        <v>0</v>
      </c>
      <c r="H5" s="42"/>
    </row>
    <row r="6" spans="1:8" s="11" customFormat="1" ht="47.45" customHeight="1">
      <c r="A6" s="12">
        <v>3</v>
      </c>
      <c r="B6" s="20" t="s">
        <v>16</v>
      </c>
      <c r="C6" s="19" t="s">
        <v>63</v>
      </c>
      <c r="D6" s="14" t="s">
        <v>7</v>
      </c>
      <c r="E6" s="15"/>
      <c r="F6" s="16">
        <v>1</v>
      </c>
      <c r="G6" s="17">
        <f t="shared" si="0"/>
        <v>0</v>
      </c>
      <c r="H6" s="42"/>
    </row>
    <row r="7" spans="1:8" s="11" customFormat="1" ht="54" customHeight="1">
      <c r="A7" s="12">
        <v>4</v>
      </c>
      <c r="B7" s="20" t="s">
        <v>49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42"/>
    </row>
    <row r="8" spans="1:8" s="11" customFormat="1" ht="57" customHeight="1">
      <c r="A8" s="12">
        <v>5</v>
      </c>
      <c r="B8" s="20" t="s">
        <v>18</v>
      </c>
      <c r="C8" s="19" t="s">
        <v>19</v>
      </c>
      <c r="D8" s="14" t="s">
        <v>7</v>
      </c>
      <c r="E8" s="15"/>
      <c r="F8" s="16">
        <v>2</v>
      </c>
      <c r="G8" s="17">
        <f t="shared" si="0"/>
        <v>0</v>
      </c>
      <c r="H8" s="42"/>
    </row>
    <row r="9" spans="1:8" s="11" customFormat="1" ht="25.5">
      <c r="A9" s="12">
        <v>6</v>
      </c>
      <c r="B9" s="20" t="s">
        <v>20</v>
      </c>
      <c r="C9" s="19" t="s">
        <v>21</v>
      </c>
      <c r="D9" s="14" t="s">
        <v>7</v>
      </c>
      <c r="E9" s="15"/>
      <c r="F9" s="16">
        <v>2</v>
      </c>
      <c r="G9" s="17">
        <f t="shared" si="0"/>
        <v>0</v>
      </c>
      <c r="H9" s="42"/>
    </row>
    <row r="10" spans="1:8" s="11" customFormat="1" ht="89.25">
      <c r="A10" s="12">
        <v>7</v>
      </c>
      <c r="B10" s="20" t="s">
        <v>42</v>
      </c>
      <c r="C10" s="19" t="s">
        <v>39</v>
      </c>
      <c r="D10" s="14" t="s">
        <v>7</v>
      </c>
      <c r="E10" s="15"/>
      <c r="F10" s="16">
        <v>1</v>
      </c>
      <c r="G10" s="17">
        <f t="shared" si="0"/>
        <v>0</v>
      </c>
      <c r="H10" s="42"/>
    </row>
    <row r="11" spans="1:8" s="11" customFormat="1" ht="127.5">
      <c r="A11" s="12">
        <v>8</v>
      </c>
      <c r="B11" s="20" t="s">
        <v>41</v>
      </c>
      <c r="C11" s="19" t="s">
        <v>40</v>
      </c>
      <c r="D11" s="14" t="s">
        <v>7</v>
      </c>
      <c r="E11" s="15"/>
      <c r="F11" s="16">
        <v>1</v>
      </c>
      <c r="G11" s="17">
        <f t="shared" si="0"/>
        <v>0</v>
      </c>
      <c r="H11" s="42"/>
    </row>
    <row r="12" spans="1:8" s="11" customFormat="1" ht="102">
      <c r="A12" s="12">
        <v>9</v>
      </c>
      <c r="B12" s="20" t="s">
        <v>53</v>
      </c>
      <c r="C12" s="19" t="s">
        <v>38</v>
      </c>
      <c r="D12" s="14" t="s">
        <v>7</v>
      </c>
      <c r="E12" s="15"/>
      <c r="F12" s="16">
        <v>10</v>
      </c>
      <c r="G12" s="17">
        <f t="shared" si="0"/>
        <v>0</v>
      </c>
      <c r="H12" s="42"/>
    </row>
    <row r="13" spans="1:8" s="11" customFormat="1" ht="37.9" customHeight="1">
      <c r="A13" s="12">
        <v>10</v>
      </c>
      <c r="B13" s="20" t="s">
        <v>31</v>
      </c>
      <c r="C13" s="19" t="s">
        <v>37</v>
      </c>
      <c r="D13" s="14" t="s">
        <v>11</v>
      </c>
      <c r="E13" s="15"/>
      <c r="F13" s="16">
        <v>1</v>
      </c>
      <c r="G13" s="17">
        <f t="shared" si="0"/>
        <v>0</v>
      </c>
      <c r="H13" s="42"/>
    </row>
    <row r="14" spans="1:8" s="11" customFormat="1" ht="52.9" customHeight="1">
      <c r="A14" s="12">
        <v>11</v>
      </c>
      <c r="B14" s="20" t="s">
        <v>23</v>
      </c>
      <c r="C14" s="19" t="s">
        <v>22</v>
      </c>
      <c r="D14" s="14" t="s">
        <v>11</v>
      </c>
      <c r="E14" s="15"/>
      <c r="F14" s="16">
        <v>2</v>
      </c>
      <c r="G14" s="17">
        <f t="shared" si="0"/>
        <v>0</v>
      </c>
      <c r="H14" s="42"/>
    </row>
    <row r="15" spans="1:8" s="11" customFormat="1" ht="94.9" customHeight="1">
      <c r="A15" s="12">
        <v>12</v>
      </c>
      <c r="B15" s="20" t="s">
        <v>25</v>
      </c>
      <c r="C15" s="19" t="s">
        <v>24</v>
      </c>
      <c r="D15" s="14" t="s">
        <v>11</v>
      </c>
      <c r="E15" s="15"/>
      <c r="F15" s="16">
        <v>1</v>
      </c>
      <c r="G15" s="17">
        <f t="shared" si="0"/>
        <v>0</v>
      </c>
      <c r="H15" s="42"/>
    </row>
    <row r="16" spans="1:8" s="11" customFormat="1" ht="51">
      <c r="A16" s="12">
        <v>13</v>
      </c>
      <c r="B16" s="20" t="s">
        <v>32</v>
      </c>
      <c r="C16" s="19" t="s">
        <v>33</v>
      </c>
      <c r="D16" s="14" t="s">
        <v>11</v>
      </c>
      <c r="E16" s="15"/>
      <c r="F16" s="16">
        <v>1</v>
      </c>
      <c r="G16" s="17">
        <f t="shared" si="0"/>
        <v>0</v>
      </c>
      <c r="H16" s="42"/>
    </row>
    <row r="17" spans="1:9" s="11" customFormat="1" ht="102">
      <c r="A17" s="12">
        <v>14</v>
      </c>
      <c r="B17" s="20" t="s">
        <v>26</v>
      </c>
      <c r="C17" s="19" t="s">
        <v>34</v>
      </c>
      <c r="D17" s="14" t="s">
        <v>11</v>
      </c>
      <c r="E17" s="15"/>
      <c r="F17" s="16">
        <v>1</v>
      </c>
      <c r="G17" s="17">
        <f t="shared" si="0"/>
        <v>0</v>
      </c>
      <c r="H17" s="42"/>
    </row>
    <row r="18" spans="1:9" s="11" customFormat="1" ht="25.5">
      <c r="A18" s="12">
        <v>15</v>
      </c>
      <c r="B18" s="20" t="s">
        <v>27</v>
      </c>
      <c r="C18" s="19" t="s">
        <v>64</v>
      </c>
      <c r="D18" s="14" t="s">
        <v>11</v>
      </c>
      <c r="E18" s="15"/>
      <c r="F18" s="16">
        <v>1</v>
      </c>
      <c r="G18" s="17">
        <f t="shared" si="0"/>
        <v>0</v>
      </c>
      <c r="H18" s="18"/>
    </row>
    <row r="19" spans="1:9" s="11" customFormat="1">
      <c r="A19" s="12">
        <v>16</v>
      </c>
      <c r="B19" s="20" t="s">
        <v>12</v>
      </c>
      <c r="C19" s="19" t="s">
        <v>28</v>
      </c>
      <c r="D19" s="14" t="s">
        <v>11</v>
      </c>
      <c r="E19" s="15"/>
      <c r="F19" s="16">
        <v>1</v>
      </c>
      <c r="G19" s="17">
        <f t="shared" si="0"/>
        <v>0</v>
      </c>
      <c r="H19" s="18"/>
    </row>
    <row r="20" spans="1:9" s="11" customFormat="1" ht="27.6" customHeight="1">
      <c r="A20" s="12">
        <v>17</v>
      </c>
      <c r="B20" s="20" t="s">
        <v>29</v>
      </c>
      <c r="C20" s="19" t="s">
        <v>35</v>
      </c>
      <c r="D20" s="14" t="s">
        <v>10</v>
      </c>
      <c r="E20" s="15"/>
      <c r="F20" s="16">
        <v>1</v>
      </c>
      <c r="G20" s="17">
        <f t="shared" si="0"/>
        <v>0</v>
      </c>
      <c r="H20" s="18"/>
    </row>
    <row r="21" spans="1:9" s="11" customFormat="1" ht="22.15" customHeight="1">
      <c r="A21" s="21"/>
      <c r="B21" s="22" t="s">
        <v>8</v>
      </c>
      <c r="C21" s="22"/>
      <c r="D21" s="23"/>
      <c r="E21" s="24"/>
      <c r="F21" s="25"/>
      <c r="G21" s="26">
        <f>SUM(G4:G20)</f>
        <v>0</v>
      </c>
      <c r="H21" s="2"/>
    </row>
    <row r="22" spans="1:9" s="11" customFormat="1">
      <c r="A22" s="2"/>
      <c r="B22" s="3"/>
      <c r="C22" s="4"/>
      <c r="D22" s="2"/>
      <c r="E22" s="5"/>
      <c r="F22" s="2"/>
      <c r="G22" s="6"/>
      <c r="H22" s="2"/>
    </row>
    <row r="23" spans="1:9" s="11" customFormat="1">
      <c r="A23" s="39" t="s">
        <v>69</v>
      </c>
      <c r="B23" s="39"/>
      <c r="C23" s="39"/>
      <c r="D23" s="39"/>
      <c r="E23" s="39"/>
      <c r="F23" s="39"/>
      <c r="G23" s="39"/>
      <c r="H23" s="2"/>
    </row>
    <row r="24" spans="1:9" s="11" customFormat="1" ht="34.5" customHeight="1">
      <c r="A24" s="2"/>
      <c r="B24" s="3"/>
      <c r="C24" s="4"/>
      <c r="D24" s="2"/>
      <c r="E24" s="5"/>
      <c r="F24" s="2"/>
      <c r="G24" s="6"/>
      <c r="H24" s="2"/>
    </row>
    <row r="25" spans="1:9" s="11" customFormat="1" ht="58.5" customHeight="1">
      <c r="A25" s="2"/>
      <c r="B25" s="3"/>
      <c r="C25" s="4"/>
      <c r="D25" s="2"/>
      <c r="E25" s="5"/>
      <c r="F25" s="2"/>
      <c r="G25" s="6"/>
      <c r="H25" s="2"/>
    </row>
    <row r="26" spans="1:9" s="11" customFormat="1" ht="34.5" customHeight="1">
      <c r="A26" s="2"/>
      <c r="B26" s="3"/>
      <c r="C26" s="4"/>
      <c r="D26" s="2"/>
      <c r="E26" s="5"/>
      <c r="F26" s="2"/>
      <c r="G26" s="6"/>
      <c r="H26" s="2"/>
    </row>
    <row r="27" spans="1:9" s="11" customFormat="1" ht="27" customHeight="1">
      <c r="A27" s="2"/>
      <c r="B27" s="3"/>
      <c r="C27" s="4"/>
      <c r="D27" s="2"/>
      <c r="E27" s="5"/>
      <c r="F27" s="2"/>
      <c r="G27" s="6"/>
      <c r="H27" s="2"/>
    </row>
    <row r="28" spans="1:9" s="10" customFormat="1" ht="18" customHeight="1">
      <c r="A28" s="2"/>
      <c r="B28" s="3"/>
      <c r="C28" s="4"/>
      <c r="D28" s="2"/>
      <c r="E28" s="5"/>
      <c r="F28" s="2"/>
      <c r="G28" s="6"/>
      <c r="H28" s="2"/>
    </row>
    <row r="29" spans="1:9" s="1" customFormat="1" ht="27" customHeight="1">
      <c r="A29" s="2"/>
      <c r="B29" s="3"/>
      <c r="C29" s="4"/>
      <c r="D29" s="2"/>
      <c r="E29" s="5"/>
      <c r="F29" s="2"/>
      <c r="G29" s="6"/>
      <c r="H29" s="2"/>
      <c r="I29" s="7"/>
    </row>
    <row r="30" spans="1:9" s="1" customFormat="1" ht="7.5" customHeight="1">
      <c r="A30" s="2"/>
      <c r="B30" s="3"/>
      <c r="C30" s="4"/>
      <c r="D30" s="2"/>
      <c r="E30" s="5"/>
      <c r="F30" s="2"/>
      <c r="G30" s="6"/>
      <c r="H30" s="2"/>
    </row>
    <row r="31" spans="1:9" s="1" customFormat="1" ht="19.5" customHeight="1">
      <c r="A31" s="2"/>
      <c r="B31" s="3"/>
      <c r="C31" s="4"/>
      <c r="D31" s="2"/>
      <c r="E31" s="5"/>
      <c r="F31" s="2"/>
      <c r="G31" s="6"/>
      <c r="H31" s="2"/>
    </row>
    <row r="32" spans="1:9" s="1" customFormat="1" ht="19.5" customHeight="1">
      <c r="A32" s="2"/>
      <c r="B32" s="3"/>
      <c r="C32" s="4"/>
      <c r="D32" s="2"/>
      <c r="E32" s="5"/>
      <c r="F32" s="2"/>
      <c r="G32" s="6"/>
      <c r="H32" s="2"/>
    </row>
    <row r="33" ht="18" customHeight="1"/>
  </sheetData>
  <sheetProtection selectLockedCells="1" selectUnlockedCells="1"/>
  <mergeCells count="3">
    <mergeCell ref="A2:G2"/>
    <mergeCell ref="A3:G3"/>
    <mergeCell ref="A23:G2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7" firstPageNumber="0" fitToHeight="0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>
      <selection activeCell="H3" sqref="H3"/>
    </sheetView>
  </sheetViews>
  <sheetFormatPr defaultRowHeight="12.75"/>
  <cols>
    <col min="2" max="2" width="19.42578125" customWidth="1"/>
    <col min="3" max="3" width="43" bestFit="1" customWidth="1"/>
    <col min="4" max="4" width="8.28515625" customWidth="1"/>
    <col min="5" max="5" width="11.85546875" customWidth="1"/>
    <col min="7" max="7" width="13.28515625" customWidth="1"/>
    <col min="8" max="8" width="18" bestFit="1" customWidth="1"/>
  </cols>
  <sheetData>
    <row r="1" spans="1:8" ht="51.75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4" t="s">
        <v>9</v>
      </c>
      <c r="B2" s="35"/>
      <c r="C2" s="35"/>
      <c r="D2" s="35"/>
      <c r="E2" s="35"/>
      <c r="F2" s="35"/>
      <c r="G2" s="36"/>
    </row>
    <row r="3" spans="1:8" ht="15.75">
      <c r="A3" s="37" t="s">
        <v>44</v>
      </c>
      <c r="B3" s="38"/>
      <c r="C3" s="38"/>
      <c r="D3" s="38"/>
      <c r="E3" s="38"/>
      <c r="F3" s="38"/>
      <c r="G3" s="38"/>
      <c r="H3" s="41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16">
        <v>1</v>
      </c>
      <c r="G4" s="17">
        <f>F4*E4</f>
        <v>0</v>
      </c>
      <c r="H4" s="40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v>1</v>
      </c>
      <c r="G5" s="17">
        <f t="shared" ref="G5:G14" si="0">F5*E5</f>
        <v>0</v>
      </c>
      <c r="H5" s="40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16">
        <v>1</v>
      </c>
      <c r="G6" s="17">
        <f t="shared" si="0"/>
        <v>0</v>
      </c>
      <c r="H6" s="40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16">
        <v>1</v>
      </c>
      <c r="G7" s="17">
        <f t="shared" si="0"/>
        <v>0</v>
      </c>
      <c r="H7" s="40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16">
        <v>1</v>
      </c>
      <c r="G8" s="17">
        <f t="shared" si="0"/>
        <v>0</v>
      </c>
      <c r="H8" s="40"/>
    </row>
    <row r="9" spans="1:8" ht="165.75">
      <c r="A9" s="12">
        <v>6</v>
      </c>
      <c r="B9" s="20" t="s">
        <v>41</v>
      </c>
      <c r="C9" s="19" t="s">
        <v>40</v>
      </c>
      <c r="D9" s="14" t="s">
        <v>7</v>
      </c>
      <c r="E9" s="15"/>
      <c r="F9" s="16">
        <v>1</v>
      </c>
      <c r="G9" s="17">
        <f t="shared" si="0"/>
        <v>0</v>
      </c>
      <c r="H9" s="40"/>
    </row>
    <row r="10" spans="1:8" ht="127.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16">
        <v>8</v>
      </c>
      <c r="G10" s="17">
        <f t="shared" si="0"/>
        <v>0</v>
      </c>
      <c r="H10" s="40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16">
        <v>1</v>
      </c>
      <c r="G11" s="17">
        <f t="shared" si="0"/>
        <v>0</v>
      </c>
      <c r="H11" s="40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16">
        <v>1</v>
      </c>
      <c r="G12" s="17">
        <f t="shared" si="0"/>
        <v>0</v>
      </c>
      <c r="H12" s="40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16">
        <v>1</v>
      </c>
      <c r="G13" s="17">
        <f t="shared" si="0"/>
        <v>0</v>
      </c>
    </row>
    <row r="14" spans="1:8">
      <c r="A14" s="12">
        <v>11</v>
      </c>
      <c r="B14" s="20" t="s">
        <v>29</v>
      </c>
      <c r="C14" s="19" t="s">
        <v>30</v>
      </c>
      <c r="D14" s="14" t="s">
        <v>10</v>
      </c>
      <c r="E14" s="15"/>
      <c r="F14" s="16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>
      <selection activeCell="H3" sqref="H3"/>
    </sheetView>
  </sheetViews>
  <sheetFormatPr defaultRowHeight="12.75"/>
  <cols>
    <col min="1" max="1" width="7.85546875" customWidth="1"/>
    <col min="2" max="2" width="22.85546875" bestFit="1" customWidth="1"/>
    <col min="3" max="3" width="36.85546875" customWidth="1"/>
    <col min="5" max="5" width="10.7109375" customWidth="1"/>
    <col min="7" max="7" width="17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4" t="s">
        <v>9</v>
      </c>
      <c r="B2" s="35"/>
      <c r="C2" s="35"/>
      <c r="D2" s="35"/>
      <c r="E2" s="35"/>
      <c r="F2" s="35"/>
      <c r="G2" s="36"/>
    </row>
    <row r="3" spans="1:8" ht="15.75">
      <c r="A3" s="37" t="s">
        <v>56</v>
      </c>
      <c r="B3" s="38"/>
      <c r="C3" s="38"/>
      <c r="D3" s="38"/>
      <c r="E3" s="38"/>
      <c r="F3" s="38"/>
      <c r="G3" s="38"/>
      <c r="H3" s="41" t="s">
        <v>70</v>
      </c>
    </row>
    <row r="4" spans="1:8" ht="153">
      <c r="A4" s="12">
        <v>1</v>
      </c>
      <c r="B4" s="20" t="s">
        <v>54</v>
      </c>
      <c r="C4" s="19" t="s">
        <v>55</v>
      </c>
      <c r="D4" s="14" t="s">
        <v>7</v>
      </c>
      <c r="E4" s="15"/>
      <c r="F4" s="16">
        <v>1</v>
      </c>
      <c r="G4" s="17">
        <f>F4*E4</f>
        <v>0</v>
      </c>
      <c r="H4" s="40"/>
    </row>
    <row r="5" spans="1:8" ht="25.5">
      <c r="A5" s="12">
        <v>2</v>
      </c>
      <c r="B5" s="20" t="s">
        <v>58</v>
      </c>
      <c r="C5" s="19" t="s">
        <v>57</v>
      </c>
      <c r="D5" s="14" t="s">
        <v>7</v>
      </c>
      <c r="E5" s="15"/>
      <c r="F5" s="16">
        <v>1</v>
      </c>
      <c r="G5" s="17">
        <f t="shared" ref="G5:G13" si="0">F5*E5</f>
        <v>0</v>
      </c>
      <c r="H5" s="40"/>
    </row>
    <row r="6" spans="1:8" ht="140.25">
      <c r="A6" s="12">
        <v>3</v>
      </c>
      <c r="B6" s="20" t="s">
        <v>42</v>
      </c>
      <c r="C6" s="19" t="s">
        <v>39</v>
      </c>
      <c r="D6" s="14" t="s">
        <v>7</v>
      </c>
      <c r="E6" s="15"/>
      <c r="F6" s="16">
        <v>1</v>
      </c>
      <c r="G6" s="17">
        <f t="shared" si="0"/>
        <v>0</v>
      </c>
      <c r="H6" s="40"/>
    </row>
    <row r="7" spans="1:8" ht="204">
      <c r="A7" s="12">
        <v>4</v>
      </c>
      <c r="B7" s="20" t="s">
        <v>41</v>
      </c>
      <c r="C7" s="19" t="s">
        <v>40</v>
      </c>
      <c r="D7" s="14" t="s">
        <v>7</v>
      </c>
      <c r="E7" s="15"/>
      <c r="F7" s="16">
        <v>1</v>
      </c>
      <c r="G7" s="17">
        <f t="shared" si="0"/>
        <v>0</v>
      </c>
      <c r="H7" s="40"/>
    </row>
    <row r="8" spans="1:8" ht="141" customHeight="1">
      <c r="A8" s="12">
        <v>5</v>
      </c>
      <c r="B8" s="20" t="s">
        <v>53</v>
      </c>
      <c r="C8" s="19" t="s">
        <v>38</v>
      </c>
      <c r="D8" s="14" t="s">
        <v>7</v>
      </c>
      <c r="E8" s="15"/>
      <c r="F8" s="16">
        <v>4</v>
      </c>
      <c r="G8" s="17">
        <f t="shared" si="0"/>
        <v>0</v>
      </c>
      <c r="H8" s="40"/>
    </row>
    <row r="9" spans="1:8" ht="38.25">
      <c r="A9" s="12">
        <v>6</v>
      </c>
      <c r="B9" s="20" t="s">
        <v>31</v>
      </c>
      <c r="C9" s="19" t="s">
        <v>37</v>
      </c>
      <c r="D9" s="14" t="s">
        <v>11</v>
      </c>
      <c r="E9" s="15"/>
      <c r="F9" s="16">
        <v>1</v>
      </c>
      <c r="G9" s="17">
        <f t="shared" si="0"/>
        <v>0</v>
      </c>
      <c r="H9" s="40"/>
    </row>
    <row r="10" spans="1:8" ht="51">
      <c r="A10" s="12">
        <v>7</v>
      </c>
      <c r="B10" s="20" t="s">
        <v>60</v>
      </c>
      <c r="C10" s="19" t="s">
        <v>61</v>
      </c>
      <c r="D10" s="14" t="s">
        <v>11</v>
      </c>
      <c r="E10" s="15"/>
      <c r="F10" s="16">
        <v>1</v>
      </c>
      <c r="G10" s="17">
        <f t="shared" si="0"/>
        <v>0</v>
      </c>
      <c r="H10" s="40"/>
    </row>
    <row r="11" spans="1:8" ht="38.25">
      <c r="A11" s="12">
        <v>8</v>
      </c>
      <c r="B11" s="20" t="s">
        <v>50</v>
      </c>
      <c r="C11" s="19" t="s">
        <v>59</v>
      </c>
      <c r="D11" s="14" t="s">
        <v>11</v>
      </c>
      <c r="E11" s="15"/>
      <c r="F11" s="16">
        <v>4</v>
      </c>
      <c r="G11" s="17">
        <f t="shared" si="0"/>
        <v>0</v>
      </c>
      <c r="H11" s="40"/>
    </row>
    <row r="12" spans="1:8" ht="25.5">
      <c r="A12" s="12">
        <v>9</v>
      </c>
      <c r="B12" s="20" t="s">
        <v>12</v>
      </c>
      <c r="C12" s="19" t="s">
        <v>28</v>
      </c>
      <c r="D12" s="14" t="s">
        <v>11</v>
      </c>
      <c r="E12" s="15"/>
      <c r="F12" s="16">
        <v>1</v>
      </c>
      <c r="G12" s="17">
        <f t="shared" si="0"/>
        <v>0</v>
      </c>
    </row>
    <row r="13" spans="1:8">
      <c r="A13" s="12">
        <v>10</v>
      </c>
      <c r="B13" s="20" t="s">
        <v>29</v>
      </c>
      <c r="C13" s="19" t="s">
        <v>30</v>
      </c>
      <c r="D13" s="14" t="s">
        <v>10</v>
      </c>
      <c r="E13" s="15"/>
      <c r="F13" s="16">
        <v>1</v>
      </c>
      <c r="G13" s="17">
        <f t="shared" si="0"/>
        <v>0</v>
      </c>
    </row>
    <row r="14" spans="1:8">
      <c r="A14" s="21"/>
      <c r="B14" s="22" t="s">
        <v>8</v>
      </c>
      <c r="C14" s="22"/>
      <c r="D14" s="23"/>
      <c r="E14" s="24"/>
      <c r="F14" s="25"/>
      <c r="G14" s="26">
        <f>SUM(G4:G13)</f>
        <v>0</v>
      </c>
    </row>
    <row r="16" spans="1:8">
      <c r="A16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H12" sqref="H4:H12"/>
    </sheetView>
  </sheetViews>
  <sheetFormatPr defaultRowHeight="12.75"/>
  <cols>
    <col min="1" max="1" width="5.28515625" customWidth="1"/>
    <col min="2" max="2" width="16" customWidth="1"/>
    <col min="3" max="3" width="42.140625" bestFit="1" customWidth="1"/>
    <col min="4" max="4" width="8.85546875" bestFit="1" customWidth="1"/>
    <col min="5" max="5" width="11.7109375" bestFit="1" customWidth="1"/>
    <col min="7" max="7" width="13.7109375" customWidth="1"/>
    <col min="8" max="8" width="18" bestFit="1" customWidth="1"/>
  </cols>
  <sheetData>
    <row r="1" spans="1:8" ht="39" thickBot="1">
      <c r="A1" s="8" t="s">
        <v>0</v>
      </c>
      <c r="B1" s="8" t="s">
        <v>1</v>
      </c>
      <c r="C1" s="8" t="s">
        <v>2</v>
      </c>
      <c r="D1" s="8" t="s">
        <v>3</v>
      </c>
      <c r="E1" s="8" t="s">
        <v>6</v>
      </c>
      <c r="F1" s="8" t="s">
        <v>5</v>
      </c>
      <c r="G1" s="9" t="s">
        <v>4</v>
      </c>
    </row>
    <row r="2" spans="1:8" ht="16.5" thickBot="1">
      <c r="A2" s="34" t="s">
        <v>9</v>
      </c>
      <c r="B2" s="35"/>
      <c r="C2" s="35"/>
      <c r="D2" s="35"/>
      <c r="E2" s="35"/>
      <c r="F2" s="35"/>
      <c r="G2" s="36"/>
    </row>
    <row r="3" spans="1:8" ht="15.75">
      <c r="A3" s="37" t="s">
        <v>44</v>
      </c>
      <c r="B3" s="38"/>
      <c r="C3" s="38"/>
      <c r="D3" s="38"/>
      <c r="E3" s="38"/>
      <c r="F3" s="38"/>
      <c r="G3" s="38"/>
      <c r="H3" s="41" t="s">
        <v>70</v>
      </c>
    </row>
    <row r="4" spans="1:8" ht="89.25">
      <c r="A4" s="12">
        <v>1</v>
      </c>
      <c r="B4" s="20" t="s">
        <v>45</v>
      </c>
      <c r="C4" s="19" t="s">
        <v>46</v>
      </c>
      <c r="D4" s="14" t="s">
        <v>7</v>
      </c>
      <c r="E4" s="15"/>
      <c r="F4" s="16">
        <f ca="1">+F15+E4:F4:F15</f>
        <v>0</v>
      </c>
      <c r="G4" s="17">
        <f ca="1">+G15+F4:G4:G15</f>
        <v>0</v>
      </c>
      <c r="H4" s="40"/>
    </row>
    <row r="5" spans="1:8" ht="25.5">
      <c r="A5" s="12">
        <v>2</v>
      </c>
      <c r="B5" s="20" t="s">
        <v>15</v>
      </c>
      <c r="C5" s="19" t="s">
        <v>43</v>
      </c>
      <c r="D5" s="14" t="s">
        <v>7</v>
      </c>
      <c r="E5" s="15"/>
      <c r="F5" s="16">
        <f ca="1">+F16+E5:F5:F16</f>
        <v>0</v>
      </c>
      <c r="G5" s="17">
        <f ca="1">+G16+F5:G5:G16</f>
        <v>0</v>
      </c>
      <c r="H5" s="40"/>
    </row>
    <row r="6" spans="1:8" ht="63.75">
      <c r="A6" s="12">
        <v>3</v>
      </c>
      <c r="B6" s="20" t="s">
        <v>47</v>
      </c>
      <c r="C6" s="19" t="s">
        <v>62</v>
      </c>
      <c r="D6" s="14" t="s">
        <v>7</v>
      </c>
      <c r="E6" s="15"/>
      <c r="F6" s="16">
        <f ca="1">+F17+E6:F6:F17</f>
        <v>0</v>
      </c>
      <c r="G6" s="17">
        <f ca="1">+G17+F6:G6:G17</f>
        <v>0</v>
      </c>
      <c r="H6" s="40"/>
    </row>
    <row r="7" spans="1:8" ht="76.5">
      <c r="A7" s="12">
        <v>4</v>
      </c>
      <c r="B7" s="20" t="s">
        <v>48</v>
      </c>
      <c r="C7" s="19" t="s">
        <v>17</v>
      </c>
      <c r="D7" s="14" t="s">
        <v>7</v>
      </c>
      <c r="E7" s="15"/>
      <c r="F7" s="16">
        <f ca="1">+F18+E7:F7:F18</f>
        <v>0</v>
      </c>
      <c r="G7" s="17">
        <f ca="1">+G18+F7:G7:G18</f>
        <v>0</v>
      </c>
      <c r="H7" s="40"/>
    </row>
    <row r="8" spans="1:8" ht="127.5">
      <c r="A8" s="12">
        <v>5</v>
      </c>
      <c r="B8" s="20" t="s">
        <v>42</v>
      </c>
      <c r="C8" s="19" t="s">
        <v>39</v>
      </c>
      <c r="D8" s="14" t="s">
        <v>7</v>
      </c>
      <c r="E8" s="15"/>
      <c r="F8" s="16">
        <f ca="1">+F19+E8:F8:F19</f>
        <v>0</v>
      </c>
      <c r="G8" s="17">
        <f ca="1">+G19+F8:G8:G19</f>
        <v>0</v>
      </c>
      <c r="H8" s="40"/>
    </row>
    <row r="9" spans="1:8" ht="178.5">
      <c r="A9" s="12">
        <v>6</v>
      </c>
      <c r="B9" s="20" t="s">
        <v>41</v>
      </c>
      <c r="C9" s="19" t="s">
        <v>40</v>
      </c>
      <c r="D9" s="14" t="s">
        <v>7</v>
      </c>
      <c r="E9" s="15"/>
      <c r="F9" s="16">
        <f ca="1">+F20+E9:F9:F20</f>
        <v>0</v>
      </c>
      <c r="G9" s="17">
        <f ca="1">+G20+F9:G9:G20</f>
        <v>0</v>
      </c>
      <c r="H9" s="40"/>
    </row>
    <row r="10" spans="1:8" ht="127.5">
      <c r="A10" s="12">
        <v>7</v>
      </c>
      <c r="B10" s="20" t="s">
        <v>53</v>
      </c>
      <c r="C10" s="19" t="s">
        <v>38</v>
      </c>
      <c r="D10" s="14" t="s">
        <v>7</v>
      </c>
      <c r="E10" s="15"/>
      <c r="F10" s="16">
        <v>8</v>
      </c>
      <c r="G10" s="17">
        <f t="shared" ref="G10:G14" si="0">F10*E10</f>
        <v>0</v>
      </c>
      <c r="H10" s="40"/>
    </row>
    <row r="11" spans="1:8" ht="38.25">
      <c r="A11" s="12">
        <v>8</v>
      </c>
      <c r="B11" s="20" t="s">
        <v>31</v>
      </c>
      <c r="C11" s="19" t="s">
        <v>37</v>
      </c>
      <c r="D11" s="14" t="s">
        <v>11</v>
      </c>
      <c r="E11" s="15"/>
      <c r="F11" s="16">
        <v>1</v>
      </c>
      <c r="G11" s="17">
        <f t="shared" si="0"/>
        <v>0</v>
      </c>
      <c r="H11" s="40"/>
    </row>
    <row r="12" spans="1:8" ht="38.25">
      <c r="A12" s="12">
        <v>9</v>
      </c>
      <c r="B12" s="20" t="s">
        <v>50</v>
      </c>
      <c r="C12" s="19" t="s">
        <v>51</v>
      </c>
      <c r="D12" s="14" t="s">
        <v>11</v>
      </c>
      <c r="E12" s="15"/>
      <c r="F12" s="16">
        <v>1</v>
      </c>
      <c r="G12" s="17">
        <f t="shared" si="0"/>
        <v>0</v>
      </c>
      <c r="H12" s="40"/>
    </row>
    <row r="13" spans="1:8">
      <c r="A13" s="12">
        <v>10</v>
      </c>
      <c r="B13" s="20" t="s">
        <v>12</v>
      </c>
      <c r="C13" s="19" t="s">
        <v>28</v>
      </c>
      <c r="D13" s="14" t="s">
        <v>11</v>
      </c>
      <c r="E13" s="15"/>
      <c r="F13" s="16">
        <v>1</v>
      </c>
      <c r="G13" s="17">
        <f t="shared" si="0"/>
        <v>0</v>
      </c>
    </row>
    <row r="14" spans="1:8" ht="25.5">
      <c r="A14" s="12">
        <v>11</v>
      </c>
      <c r="B14" s="20" t="s">
        <v>29</v>
      </c>
      <c r="C14" s="19" t="s">
        <v>30</v>
      </c>
      <c r="D14" s="14" t="s">
        <v>10</v>
      </c>
      <c r="E14" s="15"/>
      <c r="F14" s="16">
        <v>1</v>
      </c>
      <c r="G14" s="17">
        <f t="shared" si="0"/>
        <v>0</v>
      </c>
    </row>
    <row r="15" spans="1:8">
      <c r="A15" s="21"/>
      <c r="B15" s="22" t="s">
        <v>8</v>
      </c>
      <c r="C15" s="22"/>
      <c r="D15" s="23"/>
      <c r="E15" s="24"/>
      <c r="F15" s="25"/>
      <c r="G15" s="26">
        <f ca="1">SUM(G4:G14)</f>
        <v>0</v>
      </c>
    </row>
    <row r="17" spans="1:1">
      <c r="A17" t="s">
        <v>69</v>
      </c>
    </row>
  </sheetData>
  <mergeCells count="2"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AVT - 207</vt:lpstr>
      <vt:lpstr>AVT - 214</vt:lpstr>
      <vt:lpstr>AVT - 216</vt:lpstr>
      <vt:lpstr>AVT - 307</vt:lpstr>
      <vt:lpstr>AVT - 320</vt:lpstr>
      <vt:lpstr>'AVT - 214'!Excel_BuiltIn_Print_Titles_1</vt:lpstr>
      <vt:lpstr>'AVT - 214'!Názvy_tisku</vt:lpstr>
      <vt:lpstr>'AVT - 207'!Oblast_tisku</vt:lpstr>
      <vt:lpstr>'AVT - 214'!Oblast_tisku</vt:lpstr>
      <vt:lpstr>'AVT - 216'!Oblast_tisku</vt:lpstr>
      <vt:lpstr>'AVT - 307'!Oblast_tisku</vt:lpstr>
      <vt:lpstr>'AVT - 320'!Oblast_tisku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KUNCJ</cp:lastModifiedBy>
  <cp:lastPrinted>2020-04-19T15:30:33Z</cp:lastPrinted>
  <dcterms:created xsi:type="dcterms:W3CDTF">2010-10-05T13:08:38Z</dcterms:created>
  <dcterms:modified xsi:type="dcterms:W3CDTF">2020-07-31T12:52:51Z</dcterms:modified>
</cp:coreProperties>
</file>