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4100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'Položky'!$A$1:$H$142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<sst xmlns="http://schemas.openxmlformats.org/spreadsheetml/2006/main" count="357" uniqueCount="234">
  <si>
    <t>HZS</t>
  </si>
  <si>
    <t>Stavba :</t>
  </si>
  <si>
    <t>Objekt :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</si>
  <si>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</si>
  <si>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</si>
  <si>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</si>
  <si>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</si>
  <si>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</si>
  <si>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</si>
  <si>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</si>
  <si>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</si>
  <si>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</si>
  <si>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</si>
  <si>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</si>
  <si>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</si>
  <si>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139711101R00</t>
  </si>
  <si>
    <t xml:space="preserve">Vykopávka v uzavřených prostorách v hor.1-4 </t>
  </si>
  <si>
    <t>m3</t>
  </si>
  <si>
    <t>162201203R00</t>
  </si>
  <si>
    <t xml:space="preserve">Vodorovné přemíst.výkopku, kolečko hor.1-4, do 10m </t>
  </si>
  <si>
    <t>162201210R00</t>
  </si>
  <si>
    <t xml:space="preserve">Příplatek za dalš.10 m, kolečko, výkop. z hor.1- 4 </t>
  </si>
  <si>
    <t>162701105R00</t>
  </si>
  <si>
    <t xml:space="preserve">Vodorovné přemístění výkopku z hor.1-4 do 10000 m </t>
  </si>
  <si>
    <t>162701109R00</t>
  </si>
  <si>
    <t xml:space="preserve">Příplatek k vod. přemístění hor.1-4 za další 1 km </t>
  </si>
  <si>
    <t>162702199R00</t>
  </si>
  <si>
    <t xml:space="preserve">Poplatek za skládku zeminy </t>
  </si>
  <si>
    <t>171201201R00</t>
  </si>
  <si>
    <t xml:space="preserve">Uložení sypaniny na skl. </t>
  </si>
  <si>
    <t>174101101R00</t>
  </si>
  <si>
    <t xml:space="preserve">Zásyp jam, rýh, šachet se zhutněním </t>
  </si>
  <si>
    <t>181101111R00</t>
  </si>
  <si>
    <t xml:space="preserve">Úprava pláně v zářezech se zhutněním - ručně </t>
  </si>
  <si>
    <t>m2</t>
  </si>
  <si>
    <t>58337331</t>
  </si>
  <si>
    <t>Štěrkopísek frakce 0-22 B</t>
  </si>
  <si>
    <t>t</t>
  </si>
  <si>
    <t>2</t>
  </si>
  <si>
    <t>Základy a zvláštní zakládání</t>
  </si>
  <si>
    <t>273321311R00</t>
  </si>
  <si>
    <t xml:space="preserve">Železobeton základových desek C 16/20 (B 20) </t>
  </si>
  <si>
    <t>273362021R00</t>
  </si>
  <si>
    <t xml:space="preserve">Výztuž základových desek ze svařovaných sití KARI </t>
  </si>
  <si>
    <t>2731</t>
  </si>
  <si>
    <t>bm</t>
  </si>
  <si>
    <t>2734</t>
  </si>
  <si>
    <t>kpl</t>
  </si>
  <si>
    <t>3</t>
  </si>
  <si>
    <t>Svislé a kompletní konstrukce</t>
  </si>
  <si>
    <t>310239211R00</t>
  </si>
  <si>
    <t xml:space="preserve">Zazdívka otvorů plochy do 4 m2 cihlami na MVC </t>
  </si>
  <si>
    <t>312231124U00</t>
  </si>
  <si>
    <t xml:space="preserve">Zeď výplň cihla 29 P25 MVC2,5 </t>
  </si>
  <si>
    <t>4</t>
  </si>
  <si>
    <t>Vodorovné konstrukce</t>
  </si>
  <si>
    <t>953943122R00</t>
  </si>
  <si>
    <t xml:space="preserve">Osazení kovových předmětů do betonu, 5 kg / kus </t>
  </si>
  <si>
    <t>kus</t>
  </si>
  <si>
    <t>55399994</t>
  </si>
  <si>
    <t>Kotvy, úhelníky apod.atypické výrobky</t>
  </si>
  <si>
    <t>kg</t>
  </si>
  <si>
    <t>61</t>
  </si>
  <si>
    <t>Upravy povrchů vnitřní</t>
  </si>
  <si>
    <t>62</t>
  </si>
  <si>
    <t>Úpravy povrchů vnější</t>
  </si>
  <si>
    <t>620471831U00</t>
  </si>
  <si>
    <t>63</t>
  </si>
  <si>
    <t>Podlahy a podlahové konstrukce</t>
  </si>
  <si>
    <t>631313611R00</t>
  </si>
  <si>
    <t xml:space="preserve">Mazanina betonová tl. 8 - 12 cm C 16/20  (B 20) </t>
  </si>
  <si>
    <t>631319173R00</t>
  </si>
  <si>
    <t xml:space="preserve">Příplatek za stržení povrchu mazaniny tl. 12 cm </t>
  </si>
  <si>
    <t>631362021R00</t>
  </si>
  <si>
    <t xml:space="preserve">Výztuž mazanin svařovanou sítí z drátů Kari </t>
  </si>
  <si>
    <t>64</t>
  </si>
  <si>
    <t>Výplně otvorů</t>
  </si>
  <si>
    <t>642944121R00</t>
  </si>
  <si>
    <t xml:space="preserve">Osazení ocelových zárubní dodatečně do 2,5 m2. </t>
  </si>
  <si>
    <t>55330319</t>
  </si>
  <si>
    <t>900</t>
  </si>
  <si>
    <t>900      RT1</t>
  </si>
  <si>
    <t>Hzs - nezmeřitelné práce   čl.17-1a Práce v tarifní třídě 4</t>
  </si>
  <si>
    <t>h</t>
  </si>
  <si>
    <t>900      RT2</t>
  </si>
  <si>
    <t>Hzs - nezmeřitelné práce   čl.17-1a Práce v tarifní třídě 5</t>
  </si>
  <si>
    <t>94</t>
  </si>
  <si>
    <t>Lešení a stavební výtahy</t>
  </si>
  <si>
    <t>941955202R00</t>
  </si>
  <si>
    <t xml:space="preserve">Lešení lehké pomocné,šachta pl.do 6 m2, H do 3,5 m </t>
  </si>
  <si>
    <t>95</t>
  </si>
  <si>
    <t>Dokončovací konstrukce na pozemních stavbách</t>
  </si>
  <si>
    <t>952901111R00</t>
  </si>
  <si>
    <t xml:space="preserve">Vyčištění budov o výšce podlaží do 4 m </t>
  </si>
  <si>
    <t>952901411R00</t>
  </si>
  <si>
    <t xml:space="preserve">Vyčištění ostatních objektů </t>
  </si>
  <si>
    <t>96</t>
  </si>
  <si>
    <t>Bourání konstrukcí</t>
  </si>
  <si>
    <t>961044111R00</t>
  </si>
  <si>
    <t xml:space="preserve">Bourání základů z betonu prostého </t>
  </si>
  <si>
    <t>965049111RT1</t>
  </si>
  <si>
    <t>Příplatek, bourání mazanin se svař. síťí tl. 10 cm jednostranná výztuž svařovanou sítí</t>
  </si>
  <si>
    <t>962023391R00</t>
  </si>
  <si>
    <t xml:space="preserve">Bourání zdiva nadzákladového smíšeného na MVC </t>
  </si>
  <si>
    <t>962031133R00</t>
  </si>
  <si>
    <t xml:space="preserve">Bourání příček cihelných tl. 15 cm </t>
  </si>
  <si>
    <t>963016111R00</t>
  </si>
  <si>
    <t xml:space="preserve">DMTZ podhledu SDK, kovová kce., 1xoplášť.12,5 mm </t>
  </si>
  <si>
    <t>965042141RT2</t>
  </si>
  <si>
    <t>Bourání mazanin betonových tl. 10 cm, nad 4 m2 ručně tl. mazaniny 8 - 10 cm</t>
  </si>
  <si>
    <t>965082941R00</t>
  </si>
  <si>
    <t xml:space="preserve">Odstranění násypu tl. nad 20 cm jakékoliv plochy </t>
  </si>
  <si>
    <t>968061112R00</t>
  </si>
  <si>
    <t xml:space="preserve">Vyvěšení dřevěných okenních křídel pl. do 1,5 m2 </t>
  </si>
  <si>
    <t>968061125R00</t>
  </si>
  <si>
    <t xml:space="preserve">Vyvěšení dřevěných dveřních křídel pl. do 2 m2 </t>
  </si>
  <si>
    <t>968062356R00</t>
  </si>
  <si>
    <t xml:space="preserve">Vybourání dřevěných rámů oken dvojitých pl. 4 m2 </t>
  </si>
  <si>
    <t>968072455R00</t>
  </si>
  <si>
    <t xml:space="preserve">Vybourání kovových dveřních zárubní pl. do 2 m2 </t>
  </si>
  <si>
    <t>968072456R00</t>
  </si>
  <si>
    <t xml:space="preserve">Vybourání kovových dveřních zárubní pl. nad 2 m2 </t>
  </si>
  <si>
    <t>99</t>
  </si>
  <si>
    <t>Staveništní přesun hmot</t>
  </si>
  <si>
    <t>999281111R00</t>
  </si>
  <si>
    <t xml:space="preserve">Přesun hmot pro opravy a údržbu </t>
  </si>
  <si>
    <t>711</t>
  </si>
  <si>
    <t>Izolace proti vodě</t>
  </si>
  <si>
    <t>711212001RT2</t>
  </si>
  <si>
    <t xml:space="preserve">Nátěr hydroizolační těsnicí hmotou proti vlhkosti </t>
  </si>
  <si>
    <t>713</t>
  </si>
  <si>
    <t>Izolace tepelné</t>
  </si>
  <si>
    <t>713121111RT1</t>
  </si>
  <si>
    <t>Izolace tepelná podlah na sucho, jednovrstvá materiál ve specifikaci</t>
  </si>
  <si>
    <t>713190812R00</t>
  </si>
  <si>
    <t xml:space="preserve">Odstranění tepelné izolace, škvára tl. do 10 cm </t>
  </si>
  <si>
    <t>713191100RT9</t>
  </si>
  <si>
    <t>Položení izolační fólie včetně dodávky ochranné fólie</t>
  </si>
  <si>
    <t>713191221R00</t>
  </si>
  <si>
    <t xml:space="preserve">Izolace tepelná podlah obložení stěn pásky 100 mm </t>
  </si>
  <si>
    <t>m</t>
  </si>
  <si>
    <t>28376066</t>
  </si>
  <si>
    <t>Deska izolační kročejová EPS T 4000 tl. 50-3 mm</t>
  </si>
  <si>
    <t>764</t>
  </si>
  <si>
    <t>Konstrukce klempířské</t>
  </si>
  <si>
    <t>764410880R00</t>
  </si>
  <si>
    <t xml:space="preserve">Demontáž oplechování parapetů,rš od 400 do 600 mm </t>
  </si>
  <si>
    <t>776</t>
  </si>
  <si>
    <t>Podlahy povlakové</t>
  </si>
  <si>
    <t>776511810R00</t>
  </si>
  <si>
    <t xml:space="preserve">Odstranění PVC podlah lepených bez podložky </t>
  </si>
  <si>
    <t>720</t>
  </si>
  <si>
    <t>Zdravotechnická instalace</t>
  </si>
  <si>
    <t>soubor</t>
  </si>
  <si>
    <t>766</t>
  </si>
  <si>
    <t>Konstrukce truhlářské</t>
  </si>
  <si>
    <t>776421100RU1</t>
  </si>
  <si>
    <t>Lepení podlahových soklíků z měkčeného PVC včetně dodávky soklíku PVC</t>
  </si>
  <si>
    <t>776521100RT1</t>
  </si>
  <si>
    <t>Lepení povlakových podlah z pásů PVC na lepidlo pouze položení - PVC ve specifikaci</t>
  </si>
  <si>
    <t>28412245.A</t>
  </si>
  <si>
    <t>Podlahovina PVC dle výběru investora (v cenové relaci 500 Kč/m2)</t>
  </si>
  <si>
    <t>777</t>
  </si>
  <si>
    <t>Podlahy ze syntetických hmot</t>
  </si>
  <si>
    <t>777561010R00</t>
  </si>
  <si>
    <t xml:space="preserve">Vyrovnání podlahy stěrkou tloušťky 1 mm </t>
  </si>
  <si>
    <t>783</t>
  </si>
  <si>
    <t>Nátěry</t>
  </si>
  <si>
    <t>M21</t>
  </si>
  <si>
    <t>Elektromontáže</t>
  </si>
  <si>
    <t>21</t>
  </si>
  <si>
    <t>demontáž světel, demontáž a zaslepení elektrokabelů</t>
  </si>
  <si>
    <t>211</t>
  </si>
  <si>
    <t>montáž stávajících světel do podhledu m.č. 1054 a 1055</t>
  </si>
  <si>
    <t>M24</t>
  </si>
  <si>
    <t>Montáže vzduchotechnických zařízení</t>
  </si>
  <si>
    <t>24</t>
  </si>
  <si>
    <t xml:space="preserve">Vzduchotechnika - demontáž výústků </t>
  </si>
  <si>
    <t>241</t>
  </si>
  <si>
    <t xml:space="preserve">montáž výústků v m.č.1054 s 1055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</si>
  <si>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</si>
  <si>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</si>
  <si>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</si>
  <si>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</si>
  <si>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</si>
  <si>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</si>
  <si>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</si>
  <si>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</si>
  <si>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</si>
  <si>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</si>
  <si>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</si>
  <si>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</si>
  <si>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979</t>
  </si>
  <si>
    <t xml:space="preserve">Poplatek za skládku polystyren </t>
  </si>
  <si>
    <t>9791</t>
  </si>
  <si>
    <t xml:space="preserve">Poplatek za skládku PVC lino </t>
  </si>
  <si>
    <t>2732</t>
  </si>
  <si>
    <t>stěhování stroje, umístění do uzavřeného prostoru</t>
  </si>
  <si>
    <t>Zárubeň ocelová H 110   800x2100x150</t>
  </si>
  <si>
    <t>demontáže zdravotechniky, zaslepení vývodů</t>
  </si>
  <si>
    <t>730</t>
  </si>
  <si>
    <t>Ústřední vytápění</t>
  </si>
  <si>
    <t>242</t>
  </si>
  <si>
    <t>Úpravy a zaslepení VZT potrubí</t>
  </si>
  <si>
    <t>243</t>
  </si>
  <si>
    <t>Úpravy rozvodů mediciálních plynů</t>
  </si>
  <si>
    <t>Cena celkem</t>
  </si>
  <si>
    <t>hlavy pilot vč. osazení</t>
  </si>
  <si>
    <t>D+M Posuvných dveří 1000 x 2100</t>
  </si>
  <si>
    <t>Zaslepení vývodů ÚT</t>
  </si>
  <si>
    <t>781</t>
  </si>
  <si>
    <t>Obklady keramické</t>
  </si>
  <si>
    <t>781101210R00</t>
  </si>
  <si>
    <t>Penetrace podkladu pod obklady</t>
  </si>
  <si>
    <t>781415015R00</t>
  </si>
  <si>
    <t>Montáž obkladů stěn, porovin.,tmel, 20x20,30x15 cm</t>
  </si>
  <si>
    <t>781419705R00</t>
  </si>
  <si>
    <t>Příplatek za spárovací hmotu - plošně</t>
  </si>
  <si>
    <t>597813700R</t>
  </si>
  <si>
    <t>Obkládačka 15x15 bílá mat</t>
  </si>
  <si>
    <t xml:space="preserve">mikropiloty bez hlavy, 5ks, délka 10m </t>
  </si>
  <si>
    <t>342 27-0042.RA0</t>
  </si>
  <si>
    <t>342 27-0044.RA0</t>
  </si>
  <si>
    <t>podhled kazetový bez izolace</t>
  </si>
  <si>
    <t>Podklad pod obklady stěrka + perlinka</t>
  </si>
  <si>
    <t>622 31-1332.RT1</t>
  </si>
  <si>
    <t>D+M Plastového okna 600x600 mm</t>
  </si>
  <si>
    <t xml:space="preserve">Nátěr syntetický zárubní 2x email </t>
  </si>
  <si>
    <t>ks</t>
  </si>
  <si>
    <t>Stavební úpravy pro MRI</t>
  </si>
  <si>
    <t>Příčka z desek porobetonových hladkých, tloušťka 15 cm</t>
  </si>
  <si>
    <t>Příčka z desek porobetonových hladkých, tloušťka 10 cm</t>
  </si>
  <si>
    <t xml:space="preserve">Nátěr základní penetrační </t>
  </si>
  <si>
    <t>Zatepl.systém, fasáda, EPS F  tl.100 mm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</si>
</sst>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3" fillId="0" borderId="10" xfId="46" applyNumberFormat="1" applyFont="1" applyBorder="1">
      <alignment/>
      <protection/>
    </xf>
    <xf numFmtId="49" fontId="3" fillId="0" borderId="11" xfId="46" applyNumberFormat="1" applyFont="1" applyBorder="1">
      <alignment/>
      <protection/>
    </xf>
    <xf numFmtId="0" fontId="0" fillId="0" borderId="0" xfId="46">
      <alignment/>
      <protection/>
    </xf>
    <xf numFmtId="0" fontId="2" fillId="0" borderId="0" xfId="46" applyFont="1">
      <alignment/>
      <protection/>
    </xf>
    <xf numFmtId="0" fontId="6" fillId="0" borderId="0" xfId="46" applyFont="1" applyAlignment="1">
      <alignment horizontal="centerContinuous"/>
      <protection/>
    </xf>
    <xf numFmtId="0" fontId="7" fillId="0" borderId="0" xfId="46" applyFont="1" applyAlignment="1">
      <alignment horizontal="centerContinuous"/>
      <protection/>
    </xf>
    <xf numFmtId="0" fontId="7" fillId="0" borderId="0" xfId="46" applyFont="1" applyAlignment="1">
      <alignment horizontal="right"/>
      <protection/>
    </xf>
    <xf numFmtId="0" fontId="2" fillId="0" borderId="10" xfId="46" applyFont="1" applyBorder="1">
      <alignment/>
      <protection/>
    </xf>
    <xf numFmtId="0" fontId="4" fillId="0" borderId="12" xfId="46" applyFont="1" applyBorder="1" applyAlignment="1">
      <alignment horizontal="right"/>
      <protection/>
    </xf>
    <xf numFmtId="49" fontId="2" fillId="0" borderId="10" xfId="46" applyNumberFormat="1" applyFont="1" applyBorder="1" applyAlignment="1">
      <alignment horizontal="left"/>
      <protection/>
    </xf>
    <xf numFmtId="0" fontId="2" fillId="0" borderId="13" xfId="46" applyFont="1" applyBorder="1">
      <alignment/>
      <protection/>
    </xf>
    <xf numFmtId="0" fontId="2" fillId="0" borderId="11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14" xfId="46" applyNumberFormat="1" applyFont="1" applyFill="1" applyBorder="1">
      <alignment/>
      <protection/>
    </xf>
    <xf numFmtId="0" fontId="4" fillId="33" borderId="15" xfId="46" applyFont="1" applyFill="1" applyBorder="1" applyAlignment="1">
      <alignment horizontal="center"/>
      <protection/>
    </xf>
    <xf numFmtId="0" fontId="4" fillId="33" borderId="15" xfId="46" applyNumberFormat="1" applyFont="1" applyFill="1" applyBorder="1" applyAlignment="1">
      <alignment horizontal="center"/>
      <protection/>
    </xf>
    <xf numFmtId="0" fontId="4" fillId="33" borderId="14" xfId="46" applyFont="1" applyFill="1" applyBorder="1" applyAlignment="1">
      <alignment horizontal="center"/>
      <protection/>
    </xf>
    <xf numFmtId="0" fontId="3" fillId="0" borderId="16" xfId="46" applyFont="1" applyBorder="1" applyAlignment="1">
      <alignment horizontal="center"/>
      <protection/>
    </xf>
    <xf numFmtId="49" fontId="3" fillId="0" borderId="16" xfId="46" applyNumberFormat="1" applyFont="1" applyBorder="1" applyAlignment="1">
      <alignment horizontal="left"/>
      <protection/>
    </xf>
    <xf numFmtId="0" fontId="3" fillId="0" borderId="17" xfId="46" applyFont="1" applyBorder="1">
      <alignment/>
      <protection/>
    </xf>
    <xf numFmtId="0" fontId="2" fillId="0" borderId="18" xfId="46" applyFont="1" applyBorder="1" applyAlignment="1">
      <alignment horizontal="center"/>
      <protection/>
    </xf>
    <xf numFmtId="0" fontId="2" fillId="0" borderId="18" xfId="46" applyNumberFormat="1" applyFont="1" applyBorder="1" applyAlignment="1">
      <alignment horizontal="right"/>
      <protection/>
    </xf>
    <xf numFmtId="0" fontId="2" fillId="0" borderId="15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8" fillId="0" borderId="0" xfId="46" applyFont="1">
      <alignment/>
      <protection/>
    </xf>
    <xf numFmtId="0" fontId="9" fillId="0" borderId="19" xfId="46" applyFont="1" applyBorder="1" applyAlignment="1">
      <alignment horizontal="center" vertical="top"/>
      <protection/>
    </xf>
    <xf numFmtId="49" fontId="9" fillId="0" borderId="19" xfId="46" applyNumberFormat="1" applyFont="1" applyBorder="1" applyAlignment="1">
      <alignment horizontal="left" vertical="top"/>
      <protection/>
    </xf>
    <xf numFmtId="0" fontId="9" fillId="0" borderId="19" xfId="46" applyFont="1" applyBorder="1" applyAlignment="1">
      <alignment vertical="top" wrapText="1"/>
      <protection/>
    </xf>
    <xf numFmtId="49" fontId="9" fillId="0" borderId="19" xfId="46" applyNumberFormat="1" applyFont="1" applyBorder="1" applyAlignment="1">
      <alignment horizontal="center" shrinkToFit="1"/>
      <protection/>
    </xf>
    <xf numFmtId="4" fontId="9" fillId="0" borderId="19" xfId="46" applyNumberFormat="1" applyFont="1" applyBorder="1" applyAlignment="1">
      <alignment horizontal="right"/>
      <protection/>
    </xf>
    <xf numFmtId="4" fontId="9" fillId="0" borderId="19" xfId="46" applyNumberFormat="1" applyFont="1" applyBorder="1">
      <alignment/>
      <protection/>
    </xf>
    <xf numFmtId="0" fontId="8" fillId="0" borderId="0" xfId="46" applyFont="1">
      <alignment/>
      <protection/>
    </xf>
    <xf numFmtId="0" fontId="2" fillId="33" borderId="14" xfId="46" applyFont="1" applyFill="1" applyBorder="1" applyAlignment="1">
      <alignment horizontal="center"/>
      <protection/>
    </xf>
    <xf numFmtId="49" fontId="10" fillId="33" borderId="14" xfId="46" applyNumberFormat="1" applyFont="1" applyFill="1" applyBorder="1" applyAlignment="1">
      <alignment horizontal="left"/>
      <protection/>
    </xf>
    <xf numFmtId="0" fontId="10" fillId="33" borderId="17" xfId="46" applyFont="1" applyFill="1" applyBorder="1">
      <alignment/>
      <protection/>
    </xf>
    <xf numFmtId="0" fontId="2" fillId="33" borderId="18" xfId="46" applyFont="1" applyFill="1" applyBorder="1" applyAlignment="1">
      <alignment horizontal="center"/>
      <protection/>
    </xf>
    <xf numFmtId="4" fontId="2" fillId="33" borderId="18" xfId="46" applyNumberFormat="1" applyFont="1" applyFill="1" applyBorder="1" applyAlignment="1">
      <alignment horizontal="right"/>
      <protection/>
    </xf>
    <xf numFmtId="4" fontId="2" fillId="33" borderId="15" xfId="46" applyNumberFormat="1" applyFont="1" applyFill="1" applyBorder="1" applyAlignment="1">
      <alignment horizontal="right"/>
      <protection/>
    </xf>
    <xf numFmtId="4" fontId="3" fillId="33" borderId="14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2" fillId="0" borderId="0" xfId="46" applyFont="1" applyBorder="1">
      <alignment/>
      <protection/>
    </xf>
    <xf numFmtId="3" fontId="12" fillId="0" borderId="0" xfId="46" applyNumberFormat="1" applyFont="1" applyBorder="1" applyAlignment="1">
      <alignment horizontal="right"/>
      <protection/>
    </xf>
    <xf numFmtId="4" fontId="12" fillId="0" borderId="0" xfId="46" applyNumberFormat="1" applyFont="1" applyBorder="1">
      <alignment/>
      <protection/>
    </xf>
    <xf numFmtId="0" fontId="1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0" fillId="0" borderId="0" xfId="46" applyAlignment="1">
      <alignment/>
      <protection/>
    </xf>
    <xf numFmtId="0" fontId="8" fillId="0" borderId="0" xfId="46" applyFont="1" applyAlignment="1">
      <alignment/>
      <protection/>
    </xf>
    <xf numFmtId="0" fontId="0" fillId="34" borderId="0" xfId="46" applyFill="1">
      <alignment/>
      <protection/>
    </xf>
    <xf numFmtId="4" fontId="9" fillId="0" borderId="19" xfId="46" applyNumberFormat="1" applyFont="1" applyBorder="1" applyAlignment="1">
      <alignment/>
      <protection/>
    </xf>
    <xf numFmtId="0" fontId="8" fillId="0" borderId="0" xfId="46" applyFont="1" applyAlignment="1">
      <alignment/>
      <protection/>
    </xf>
    <xf numFmtId="0" fontId="3" fillId="0" borderId="17" xfId="46" applyFont="1" applyBorder="1" applyAlignment="1">
      <alignment/>
      <protection/>
    </xf>
    <xf numFmtId="0" fontId="2" fillId="0" borderId="15" xfId="46" applyNumberFormat="1" applyFont="1" applyBorder="1" applyAlignment="1">
      <alignment/>
      <protection/>
    </xf>
    <xf numFmtId="0" fontId="0" fillId="0" borderId="0" xfId="46" applyNumberFormat="1" applyAlignment="1">
      <alignment/>
      <protection/>
    </xf>
    <xf numFmtId="0" fontId="10" fillId="33" borderId="17" xfId="46" applyFont="1" applyFill="1" applyBorder="1" applyAlignment="1">
      <alignment/>
      <protection/>
    </xf>
    <xf numFmtId="4" fontId="3" fillId="33" borderId="14" xfId="46" applyNumberFormat="1" applyFont="1" applyFill="1" applyBorder="1" applyAlignment="1">
      <alignment/>
      <protection/>
    </xf>
    <xf numFmtId="3" fontId="0" fillId="0" borderId="0" xfId="46" applyNumberFormat="1" applyAlignment="1">
      <alignment/>
      <protection/>
    </xf>
    <xf numFmtId="0" fontId="9" fillId="0" borderId="19" xfId="46" applyFont="1" applyFill="1" applyBorder="1" applyAlignment="1">
      <alignment horizontal="center" vertical="top"/>
      <protection/>
    </xf>
    <xf numFmtId="49" fontId="9" fillId="0" borderId="19" xfId="46" applyNumberFormat="1" applyFont="1" applyFill="1" applyBorder="1" applyAlignment="1">
      <alignment horizontal="left" vertical="top"/>
      <protection/>
    </xf>
    <xf numFmtId="0" fontId="9" fillId="0" borderId="19" xfId="46" applyFont="1" applyFill="1" applyBorder="1" applyAlignment="1">
      <alignment vertical="top" wrapText="1"/>
      <protection/>
    </xf>
    <xf numFmtId="49" fontId="9" fillId="0" borderId="19" xfId="46" applyNumberFormat="1" applyFont="1" applyFill="1" applyBorder="1" applyAlignment="1">
      <alignment horizontal="center" shrinkToFit="1"/>
      <protection/>
    </xf>
    <xf numFmtId="4" fontId="9" fillId="0" borderId="19" xfId="46" applyNumberFormat="1" applyFont="1" applyFill="1" applyBorder="1" applyAlignment="1">
      <alignment horizontal="right"/>
      <protection/>
    </xf>
    <xf numFmtId="4" fontId="9" fillId="0" borderId="19" xfId="46" applyNumberFormat="1" applyFont="1" applyFill="1" applyBorder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/>
      <protection/>
    </xf>
    <xf numFmtId="0" fontId="8" fillId="0" borderId="0" xfId="46" applyFont="1" applyFill="1">
      <alignment/>
      <protection/>
    </xf>
    <xf numFmtId="0" fontId="8" fillId="0" borderId="0" xfId="46" applyFont="1" applyFill="1">
      <alignment/>
      <protection/>
    </xf>
    <xf numFmtId="0" fontId="8" fillId="0" borderId="0" xfId="46" applyFont="1" applyFill="1" applyAlignment="1">
      <alignment/>
      <protection/>
    </xf>
    <xf numFmtId="4" fontId="9" fillId="0" borderId="19" xfId="46" applyNumberFormat="1" applyFont="1" applyFill="1" applyBorder="1" applyAlignment="1">
      <alignment/>
      <protection/>
    </xf>
    <xf numFmtId="0" fontId="8" fillId="0" borderId="0" xfId="46" applyFont="1" applyFill="1" applyAlignment="1">
      <alignment/>
      <protection/>
    </xf>
    <xf numFmtId="0" fontId="9" fillId="0" borderId="20" xfId="46" applyFont="1" applyFill="1" applyBorder="1" applyAlignment="1">
      <alignment vertical="top" wrapText="1"/>
      <protection/>
    </xf>
    <xf numFmtId="0" fontId="9" fillId="0" borderId="20" xfId="46" applyFont="1" applyBorder="1" applyAlignment="1">
      <alignment vertical="top" wrapText="1"/>
      <protection/>
    </xf>
    <xf numFmtId="49" fontId="9" fillId="0" borderId="14" xfId="46" applyNumberFormat="1" applyFont="1" applyBorder="1" applyAlignment="1">
      <alignment horizontal="center" shrinkToFit="1"/>
      <protection/>
    </xf>
    <xf numFmtId="4" fontId="9" fillId="0" borderId="14" xfId="46" applyNumberFormat="1" applyFont="1" applyBorder="1" applyAlignment="1">
      <alignment horizontal="right"/>
      <protection/>
    </xf>
    <xf numFmtId="0" fontId="13" fillId="35" borderId="21" xfId="46" applyFont="1" applyFill="1" applyBorder="1">
      <alignment/>
      <protection/>
    </xf>
    <xf numFmtId="0" fontId="13" fillId="35" borderId="22" xfId="46" applyFont="1" applyFill="1" applyBorder="1">
      <alignment/>
      <protection/>
    </xf>
    <xf numFmtId="4" fontId="13" fillId="35" borderId="23" xfId="46" applyNumberFormat="1" applyFont="1" applyFill="1" applyBorder="1">
      <alignment/>
      <protection/>
    </xf>
    <xf numFmtId="4" fontId="9" fillId="0" borderId="24" xfId="46" applyNumberFormat="1" applyFont="1" applyBorder="1" applyAlignment="1">
      <alignment horizontal="right"/>
      <protection/>
    </xf>
    <xf numFmtId="0" fontId="3" fillId="0" borderId="14" xfId="46" applyFont="1" applyBorder="1" applyAlignment="1">
      <alignment horizontal="center"/>
      <protection/>
    </xf>
    <xf numFmtId="49" fontId="3" fillId="0" borderId="14" xfId="46" applyNumberFormat="1" applyFont="1" applyBorder="1" applyAlignment="1">
      <alignment horizontal="left"/>
      <protection/>
    </xf>
    <xf numFmtId="0" fontId="5" fillId="0" borderId="0" xfId="46" applyFont="1" applyAlignment="1">
      <alignment horizontal="center"/>
      <protection/>
    </xf>
    <xf numFmtId="0" fontId="2" fillId="0" borderId="25" xfId="46" applyFont="1" applyBorder="1" applyAlignment="1">
      <alignment horizontal="center"/>
      <protection/>
    </xf>
    <xf numFmtId="0" fontId="2" fillId="0" borderId="26" xfId="46" applyFont="1" applyBorder="1" applyAlignment="1">
      <alignment horizontal="center"/>
      <protection/>
    </xf>
    <xf numFmtId="49" fontId="2" fillId="0" borderId="27" xfId="46" applyNumberFormat="1" applyFont="1" applyBorder="1" applyAlignment="1">
      <alignment horizontal="center"/>
      <protection/>
    </xf>
    <xf numFmtId="0" fontId="2" fillId="0" borderId="28" xfId="46" applyFont="1" applyBorder="1" applyAlignment="1">
      <alignment horizontal="center"/>
      <protection/>
    </xf>
    <xf numFmtId="0" fontId="2" fillId="0" borderId="29" xfId="46" applyFont="1" applyBorder="1" applyAlignment="1">
      <alignment horizontal="center" shrinkToFit="1"/>
      <protection/>
    </xf>
    <xf numFmtId="0" fontId="2" fillId="0" borderId="11" xfId="46" applyFont="1" applyBorder="1" applyAlignment="1">
      <alignment horizontal="center" shrinkToFit="1"/>
      <protection/>
    </xf>
    <xf numFmtId="0" fontId="2" fillId="0" borderId="30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12"/>
  <sheetViews>
    <sheetView showGridLines="0" showZeros="0" tabSelected="1" zoomScalePageLayoutView="0" workbookViewId="0" topLeftCell="A1">
      <selection activeCell="A1" sqref="A1:G142"/>
    </sheetView>
  </sheetViews>
  <sheetFormatPr defaultColWidth="9.00390625" defaultRowHeight="12.75"/>
  <cols>
    <col min="1" max="1" width="4.375" style="3" customWidth="1"/>
    <col min="2" max="2" width="12.75390625" style="3" customWidth="1"/>
    <col min="3" max="3" width="40.375" style="3" customWidth="1"/>
    <col min="4" max="4" width="5.625" style="3" customWidth="1"/>
    <col min="5" max="5" width="8.625" style="45" customWidth="1"/>
    <col min="6" max="6" width="9.875" style="3" customWidth="1"/>
    <col min="7" max="7" width="12.75390625" style="3" customWidth="1"/>
    <col min="8" max="8" width="2.875" style="3" customWidth="1"/>
    <col min="9" max="9" width="78.625" style="3" bestFit="1" customWidth="1"/>
    <col min="10" max="11" width="9.125" style="3" customWidth="1"/>
    <col min="12" max="12" width="75.375" style="3" customWidth="1"/>
    <col min="13" max="13" width="45.25390625" style="3" customWidth="1"/>
    <col min="14" max="16384" width="9.125" style="3" customWidth="1"/>
  </cols>
  <sheetData>
    <row r="1" spans="1:7" ht="15.75">
      <c r="A1" s="85" t="s">
        <v>3</v>
      </c>
      <c r="B1" s="85"/>
      <c r="C1" s="85"/>
      <c r="D1" s="85"/>
      <c r="E1" s="85"/>
      <c r="F1" s="85"/>
      <c r="G1" s="85"/>
    </row>
    <row r="2" spans="1:7" ht="14.25" customHeight="1" thickBot="1">
      <c r="A2" s="4"/>
      <c r="B2" s="5"/>
      <c r="C2" s="6"/>
      <c r="D2" s="6"/>
      <c r="E2" s="7"/>
      <c r="F2" s="6"/>
      <c r="G2" s="6"/>
    </row>
    <row r="3" spans="1:7" ht="13.5" thickTop="1">
      <c r="A3" s="86" t="s">
        <v>1</v>
      </c>
      <c r="B3" s="87"/>
      <c r="C3" s="1" t="s">
        <v>229</v>
      </c>
      <c r="D3" s="8"/>
      <c r="E3" s="9"/>
      <c r="F3" s="10"/>
      <c r="G3" s="11"/>
    </row>
    <row r="4" spans="1:7" ht="13.5" thickBot="1">
      <c r="A4" s="88" t="s">
        <v>2</v>
      </c>
      <c r="B4" s="89"/>
      <c r="C4" s="2"/>
      <c r="D4" s="12"/>
      <c r="E4" s="90"/>
      <c r="F4" s="91"/>
      <c r="G4" s="92"/>
    </row>
    <row r="5" spans="1:7" ht="13.5" thickTop="1">
      <c r="A5" s="13"/>
      <c r="B5" s="4"/>
      <c r="C5" s="4"/>
      <c r="D5" s="4"/>
      <c r="E5" s="14"/>
      <c r="F5" s="4"/>
      <c r="G5" s="15"/>
    </row>
    <row r="6" spans="1:7" ht="12.75">
      <c r="A6" s="16" t="s">
        <v>4</v>
      </c>
      <c r="B6" s="17" t="s">
        <v>5</v>
      </c>
      <c r="C6" s="17" t="s">
        <v>6</v>
      </c>
      <c r="D6" s="17" t="s">
        <v>7</v>
      </c>
      <c r="E6" s="18" t="s">
        <v>8</v>
      </c>
      <c r="F6" s="17" t="s">
        <v>9</v>
      </c>
      <c r="G6" s="19" t="s">
        <v>10</v>
      </c>
    </row>
    <row r="7" spans="1:15" ht="12.75">
      <c r="A7" s="20" t="s">
        <v>11</v>
      </c>
      <c r="B7" s="21" t="s">
        <v>12</v>
      </c>
      <c r="C7" s="22" t="s">
        <v>13</v>
      </c>
      <c r="D7" s="23"/>
      <c r="E7" s="24"/>
      <c r="F7" s="24"/>
      <c r="G7" s="25"/>
      <c r="H7" s="26"/>
      <c r="I7" s="26"/>
      <c r="O7" s="27"/>
    </row>
    <row r="8" spans="1:104" ht="12.75">
      <c r="A8" s="28">
        <v>1</v>
      </c>
      <c r="B8" s="29" t="s">
        <v>15</v>
      </c>
      <c r="C8" s="30" t="s">
        <v>16</v>
      </c>
      <c r="D8" s="31" t="s">
        <v>17</v>
      </c>
      <c r="E8" s="32">
        <v>0.87</v>
      </c>
      <c r="F8" s="32"/>
      <c r="G8" s="33">
        <f>E8*F8</f>
        <v>0</v>
      </c>
      <c r="O8" s="27"/>
      <c r="CA8" s="34">
        <v>1</v>
      </c>
      <c r="CB8" s="34">
        <v>1</v>
      </c>
      <c r="CZ8" s="3">
        <v>0</v>
      </c>
    </row>
    <row r="9" spans="1:104" ht="12.75">
      <c r="A9" s="28">
        <v>2</v>
      </c>
      <c r="B9" s="29" t="s">
        <v>18</v>
      </c>
      <c r="C9" s="30" t="s">
        <v>19</v>
      </c>
      <c r="D9" s="31" t="s">
        <v>17</v>
      </c>
      <c r="E9" s="32">
        <v>0.8736</v>
      </c>
      <c r="F9" s="32"/>
      <c r="G9" s="33">
        <f aca="true" t="shared" si="0" ref="G9:G17">E9*F9</f>
        <v>0</v>
      </c>
      <c r="O9" s="27"/>
      <c r="CA9" s="34">
        <v>1</v>
      </c>
      <c r="CB9" s="34">
        <v>1</v>
      </c>
      <c r="CZ9" s="3">
        <v>0</v>
      </c>
    </row>
    <row r="10" spans="1:104" ht="12.75">
      <c r="A10" s="28">
        <v>3</v>
      </c>
      <c r="B10" s="29" t="s">
        <v>20</v>
      </c>
      <c r="C10" s="30" t="s">
        <v>21</v>
      </c>
      <c r="D10" s="31" t="s">
        <v>17</v>
      </c>
      <c r="E10" s="32">
        <v>3.4944</v>
      </c>
      <c r="F10" s="32"/>
      <c r="G10" s="33">
        <f t="shared" si="0"/>
        <v>0</v>
      </c>
      <c r="O10" s="27"/>
      <c r="CA10" s="34">
        <v>1</v>
      </c>
      <c r="CB10" s="34">
        <v>1</v>
      </c>
      <c r="CZ10" s="3">
        <v>0</v>
      </c>
    </row>
    <row r="11" spans="1:104" ht="12.75">
      <c r="A11" s="28">
        <v>4</v>
      </c>
      <c r="B11" s="29" t="s">
        <v>22</v>
      </c>
      <c r="C11" s="30" t="s">
        <v>23</v>
      </c>
      <c r="D11" s="31" t="s">
        <v>17</v>
      </c>
      <c r="E11" s="32">
        <v>0.8736</v>
      </c>
      <c r="F11" s="32"/>
      <c r="G11" s="33">
        <f t="shared" si="0"/>
        <v>0</v>
      </c>
      <c r="O11" s="27"/>
      <c r="CA11" s="34">
        <v>1</v>
      </c>
      <c r="CB11" s="34">
        <v>1</v>
      </c>
      <c r="CZ11" s="3">
        <v>0</v>
      </c>
    </row>
    <row r="12" spans="1:104" ht="12.75">
      <c r="A12" s="28">
        <v>5</v>
      </c>
      <c r="B12" s="29" t="s">
        <v>24</v>
      </c>
      <c r="C12" s="30" t="s">
        <v>25</v>
      </c>
      <c r="D12" s="31" t="s">
        <v>17</v>
      </c>
      <c r="E12" s="32">
        <v>4.368</v>
      </c>
      <c r="F12" s="32"/>
      <c r="G12" s="33">
        <f t="shared" si="0"/>
        <v>0</v>
      </c>
      <c r="O12" s="27"/>
      <c r="CA12" s="34">
        <v>1</v>
      </c>
      <c r="CB12" s="34">
        <v>1</v>
      </c>
      <c r="CZ12" s="3">
        <v>0</v>
      </c>
    </row>
    <row r="13" spans="1:104" ht="12.75">
      <c r="A13" s="28">
        <v>6</v>
      </c>
      <c r="B13" s="29" t="s">
        <v>26</v>
      </c>
      <c r="C13" s="30" t="s">
        <v>27</v>
      </c>
      <c r="D13" s="31" t="s">
        <v>17</v>
      </c>
      <c r="E13" s="32">
        <v>0.8736</v>
      </c>
      <c r="F13" s="32"/>
      <c r="G13" s="33">
        <f t="shared" si="0"/>
        <v>0</v>
      </c>
      <c r="O13" s="27"/>
      <c r="CA13" s="34">
        <v>1</v>
      </c>
      <c r="CB13" s="34">
        <v>1</v>
      </c>
      <c r="CZ13" s="3">
        <v>0</v>
      </c>
    </row>
    <row r="14" spans="1:104" ht="12.75">
      <c r="A14" s="28">
        <v>7</v>
      </c>
      <c r="B14" s="29" t="s">
        <v>28</v>
      </c>
      <c r="C14" s="30" t="s">
        <v>29</v>
      </c>
      <c r="D14" s="31" t="s">
        <v>17</v>
      </c>
      <c r="E14" s="32">
        <v>0.8736</v>
      </c>
      <c r="F14" s="32"/>
      <c r="G14" s="33">
        <f t="shared" si="0"/>
        <v>0</v>
      </c>
      <c r="O14" s="27"/>
      <c r="CA14" s="34">
        <v>1</v>
      </c>
      <c r="CB14" s="34">
        <v>1</v>
      </c>
      <c r="CZ14" s="3">
        <v>0</v>
      </c>
    </row>
    <row r="15" spans="1:104" ht="12.75">
      <c r="A15" s="28">
        <v>8</v>
      </c>
      <c r="B15" s="29" t="s">
        <v>30</v>
      </c>
      <c r="C15" s="30" t="s">
        <v>31</v>
      </c>
      <c r="D15" s="31" t="s">
        <v>17</v>
      </c>
      <c r="E15" s="32">
        <v>0.32759999999999995</v>
      </c>
      <c r="F15" s="32"/>
      <c r="G15" s="33">
        <f t="shared" si="0"/>
        <v>0</v>
      </c>
      <c r="O15" s="27"/>
      <c r="CA15" s="34">
        <v>1</v>
      </c>
      <c r="CB15" s="34">
        <v>1</v>
      </c>
      <c r="CZ15" s="3">
        <v>0</v>
      </c>
    </row>
    <row r="16" spans="1:104" ht="12.75">
      <c r="A16" s="28">
        <v>9</v>
      </c>
      <c r="B16" s="29" t="s">
        <v>32</v>
      </c>
      <c r="C16" s="30" t="s">
        <v>33</v>
      </c>
      <c r="D16" s="31" t="s">
        <v>34</v>
      </c>
      <c r="E16" s="32">
        <v>2.184</v>
      </c>
      <c r="F16" s="32"/>
      <c r="G16" s="33">
        <f t="shared" si="0"/>
        <v>0</v>
      </c>
      <c r="O16" s="27"/>
      <c r="CA16" s="34">
        <v>1</v>
      </c>
      <c r="CB16" s="34">
        <v>1</v>
      </c>
      <c r="CZ16" s="3">
        <v>0</v>
      </c>
    </row>
    <row r="17" spans="1:104" ht="12.75">
      <c r="A17" s="28">
        <v>10</v>
      </c>
      <c r="B17" s="29" t="s">
        <v>35</v>
      </c>
      <c r="C17" s="30" t="s">
        <v>36</v>
      </c>
      <c r="D17" s="31" t="s">
        <v>37</v>
      </c>
      <c r="E17" s="32">
        <v>0.6552</v>
      </c>
      <c r="F17" s="32"/>
      <c r="G17" s="33">
        <f t="shared" si="0"/>
        <v>0</v>
      </c>
      <c r="O17" s="27"/>
      <c r="CA17" s="34">
        <v>3</v>
      </c>
      <c r="CB17" s="34">
        <v>1</v>
      </c>
      <c r="CZ17" s="3">
        <v>1</v>
      </c>
    </row>
    <row r="18" spans="1:57" ht="12.75">
      <c r="A18" s="35"/>
      <c r="B18" s="36" t="s">
        <v>14</v>
      </c>
      <c r="C18" s="37" t="str">
        <f>CONCATENATE(B7," ",C7)</f>
        <v>1 Zemní práce</v>
      </c>
      <c r="D18" s="38"/>
      <c r="E18" s="39"/>
      <c r="F18" s="40"/>
      <c r="G18" s="41">
        <f>SUM(G7:G17)</f>
        <v>0</v>
      </c>
      <c r="O18" s="27"/>
      <c r="BA18" s="42"/>
      <c r="BB18" s="42"/>
      <c r="BC18" s="42"/>
      <c r="BD18" s="42"/>
      <c r="BE18" s="42"/>
    </row>
    <row r="19" spans="1:15" ht="12.75">
      <c r="A19" s="20" t="s">
        <v>11</v>
      </c>
      <c r="B19" s="21" t="s">
        <v>38</v>
      </c>
      <c r="C19" s="22" t="s">
        <v>39</v>
      </c>
      <c r="D19" s="23"/>
      <c r="E19" s="24"/>
      <c r="F19" s="24"/>
      <c r="G19" s="25"/>
      <c r="H19" s="26"/>
      <c r="O19" s="27"/>
    </row>
    <row r="20" spans="1:104" ht="12.75">
      <c r="A20" s="28">
        <v>11</v>
      </c>
      <c r="B20" s="29" t="s">
        <v>40</v>
      </c>
      <c r="C20" s="30" t="s">
        <v>41</v>
      </c>
      <c r="D20" s="31" t="s">
        <v>17</v>
      </c>
      <c r="E20" s="32">
        <v>1.69</v>
      </c>
      <c r="F20" s="32"/>
      <c r="G20" s="33">
        <f>E20*F20</f>
        <v>0</v>
      </c>
      <c r="O20" s="27"/>
      <c r="CA20" s="34">
        <v>1</v>
      </c>
      <c r="CB20" s="34">
        <v>1</v>
      </c>
      <c r="CZ20" s="3">
        <v>2.525</v>
      </c>
    </row>
    <row r="21" spans="1:104" ht="12.75">
      <c r="A21" s="28">
        <v>12</v>
      </c>
      <c r="B21" s="29" t="s">
        <v>42</v>
      </c>
      <c r="C21" s="30" t="s">
        <v>43</v>
      </c>
      <c r="D21" s="31" t="s">
        <v>37</v>
      </c>
      <c r="E21" s="32">
        <v>0.09</v>
      </c>
      <c r="F21" s="32"/>
      <c r="G21" s="33">
        <f>E21*F21</f>
        <v>0</v>
      </c>
      <c r="O21" s="27"/>
      <c r="CA21" s="34">
        <v>1</v>
      </c>
      <c r="CB21" s="34">
        <v>1</v>
      </c>
      <c r="CZ21" s="3">
        <v>1.05702</v>
      </c>
    </row>
    <row r="22" spans="1:104" s="68" customFormat="1" ht="12.75">
      <c r="A22" s="62">
        <v>13</v>
      </c>
      <c r="B22" s="63" t="s">
        <v>44</v>
      </c>
      <c r="C22" s="64" t="s">
        <v>220</v>
      </c>
      <c r="D22" s="65" t="s">
        <v>45</v>
      </c>
      <c r="E22" s="66">
        <v>50</v>
      </c>
      <c r="F22" s="66"/>
      <c r="G22" s="33">
        <f>E22*F22</f>
        <v>0</v>
      </c>
      <c r="I22" s="3"/>
      <c r="O22" s="70"/>
      <c r="CA22" s="71">
        <v>12</v>
      </c>
      <c r="CB22" s="71">
        <v>0</v>
      </c>
      <c r="CZ22" s="68">
        <v>0</v>
      </c>
    </row>
    <row r="23" spans="1:80" s="68" customFormat="1" ht="12.75">
      <c r="A23" s="62">
        <v>14</v>
      </c>
      <c r="B23" s="63" t="s">
        <v>196</v>
      </c>
      <c r="C23" s="64" t="s">
        <v>197</v>
      </c>
      <c r="D23" s="65" t="s">
        <v>47</v>
      </c>
      <c r="E23" s="66">
        <v>1</v>
      </c>
      <c r="F23" s="66"/>
      <c r="G23" s="33">
        <f>E23*F23</f>
        <v>0</v>
      </c>
      <c r="I23" s="3"/>
      <c r="O23" s="70"/>
      <c r="CA23" s="71"/>
      <c r="CB23" s="71"/>
    </row>
    <row r="24" spans="1:104" s="68" customFormat="1" ht="12.75">
      <c r="A24" s="62">
        <v>15</v>
      </c>
      <c r="B24" s="63" t="s">
        <v>46</v>
      </c>
      <c r="C24" s="64" t="s">
        <v>207</v>
      </c>
      <c r="D24" s="65" t="s">
        <v>47</v>
      </c>
      <c r="E24" s="66">
        <v>1</v>
      </c>
      <c r="F24" s="66"/>
      <c r="G24" s="33">
        <f>E24*F24</f>
        <v>0</v>
      </c>
      <c r="I24" s="3"/>
      <c r="O24" s="70"/>
      <c r="CA24" s="71">
        <v>12</v>
      </c>
      <c r="CB24" s="71">
        <v>0</v>
      </c>
      <c r="CZ24" s="68">
        <v>0</v>
      </c>
    </row>
    <row r="25" spans="1:57" ht="12.75">
      <c r="A25" s="35"/>
      <c r="B25" s="36" t="s">
        <v>14</v>
      </c>
      <c r="C25" s="37" t="str">
        <f>CONCATENATE(B19," ",C19)</f>
        <v>2 Základy a zvláštní zakládání</v>
      </c>
      <c r="D25" s="38"/>
      <c r="E25" s="39"/>
      <c r="F25" s="40"/>
      <c r="G25" s="41">
        <f>SUM(G19:G24)</f>
        <v>0</v>
      </c>
      <c r="O25" s="27"/>
      <c r="BA25" s="42"/>
      <c r="BB25" s="42"/>
      <c r="BC25" s="42"/>
      <c r="BD25" s="42"/>
      <c r="BE25" s="42"/>
    </row>
    <row r="26" spans="1:15" ht="12.75">
      <c r="A26" s="20" t="s">
        <v>11</v>
      </c>
      <c r="B26" s="21" t="s">
        <v>48</v>
      </c>
      <c r="C26" s="22" t="s">
        <v>49</v>
      </c>
      <c r="D26" s="23"/>
      <c r="E26" s="24"/>
      <c r="F26" s="24"/>
      <c r="G26" s="25"/>
      <c r="H26" s="26"/>
      <c r="O26" s="27"/>
    </row>
    <row r="27" spans="1:104" ht="12.75">
      <c r="A27" s="28">
        <v>16</v>
      </c>
      <c r="B27" s="29" t="s">
        <v>50</v>
      </c>
      <c r="C27" s="30" t="s">
        <v>51</v>
      </c>
      <c r="D27" s="31" t="s">
        <v>17</v>
      </c>
      <c r="E27" s="32">
        <v>1.53225</v>
      </c>
      <c r="F27" s="32"/>
      <c r="G27" s="33">
        <f>E27*F27</f>
        <v>0</v>
      </c>
      <c r="O27" s="27"/>
      <c r="CA27" s="34">
        <v>1</v>
      </c>
      <c r="CB27" s="34">
        <v>1</v>
      </c>
      <c r="CZ27" s="3">
        <v>1.95224</v>
      </c>
    </row>
    <row r="28" spans="1:104" ht="12.75">
      <c r="A28" s="28">
        <v>17</v>
      </c>
      <c r="B28" s="29" t="s">
        <v>52</v>
      </c>
      <c r="C28" s="30" t="s">
        <v>53</v>
      </c>
      <c r="D28" s="31" t="s">
        <v>17</v>
      </c>
      <c r="E28" s="32">
        <v>3.2939999999999996</v>
      </c>
      <c r="F28" s="32"/>
      <c r="G28" s="33">
        <f>E28*F28</f>
        <v>0</v>
      </c>
      <c r="O28" s="27"/>
      <c r="CA28" s="34">
        <v>1</v>
      </c>
      <c r="CB28" s="34">
        <v>1</v>
      </c>
      <c r="CZ28" s="3">
        <v>1.89718</v>
      </c>
    </row>
    <row r="29" spans="1:80" ht="15.75" customHeight="1">
      <c r="A29" s="28">
        <v>18</v>
      </c>
      <c r="B29" s="29" t="s">
        <v>222</v>
      </c>
      <c r="C29" s="76" t="s">
        <v>230</v>
      </c>
      <c r="D29" s="31" t="s">
        <v>34</v>
      </c>
      <c r="E29" s="32">
        <v>6.5</v>
      </c>
      <c r="F29" s="82"/>
      <c r="G29" s="33">
        <f>E29*F29</f>
        <v>0</v>
      </c>
      <c r="O29" s="27"/>
      <c r="CA29" s="34"/>
      <c r="CB29" s="34"/>
    </row>
    <row r="30" spans="1:80" ht="14.25" customHeight="1">
      <c r="A30" s="28">
        <v>19</v>
      </c>
      <c r="B30" s="29" t="s">
        <v>221</v>
      </c>
      <c r="C30" s="76" t="s">
        <v>231</v>
      </c>
      <c r="D30" s="31" t="s">
        <v>34</v>
      </c>
      <c r="E30" s="32">
        <v>12.5</v>
      </c>
      <c r="F30" s="82"/>
      <c r="G30" s="33">
        <f>E30*F30</f>
        <v>0</v>
      </c>
      <c r="O30" s="27"/>
      <c r="CA30" s="34"/>
      <c r="CB30" s="34"/>
    </row>
    <row r="31" spans="1:57" ht="12.75">
      <c r="A31" s="35"/>
      <c r="B31" s="36" t="s">
        <v>14</v>
      </c>
      <c r="C31" s="37" t="str">
        <f>CONCATENATE(B26," ",C26)</f>
        <v>3 Svislé a kompletní konstrukce</v>
      </c>
      <c r="D31" s="38"/>
      <c r="E31" s="39"/>
      <c r="F31" s="40"/>
      <c r="G31" s="41">
        <f>SUM(G26:G30)</f>
        <v>0</v>
      </c>
      <c r="O31" s="27"/>
      <c r="BA31" s="42"/>
      <c r="BB31" s="42"/>
      <c r="BC31" s="42"/>
      <c r="BD31" s="42"/>
      <c r="BE31" s="42"/>
    </row>
    <row r="32" spans="1:15" ht="12.75">
      <c r="A32" s="20" t="s">
        <v>11</v>
      </c>
      <c r="B32" s="21" t="s">
        <v>54</v>
      </c>
      <c r="C32" s="22" t="s">
        <v>55</v>
      </c>
      <c r="D32" s="23"/>
      <c r="E32" s="24"/>
      <c r="F32" s="24"/>
      <c r="G32" s="25"/>
      <c r="H32" s="26"/>
      <c r="O32" s="27"/>
    </row>
    <row r="33" spans="1:100" s="51" customFormat="1" ht="12.75">
      <c r="A33" s="28">
        <v>20</v>
      </c>
      <c r="B33" s="29"/>
      <c r="C33" s="30" t="s">
        <v>223</v>
      </c>
      <c r="D33" s="31" t="s">
        <v>34</v>
      </c>
      <c r="E33" s="32">
        <v>15.2</v>
      </c>
      <c r="F33" s="32"/>
      <c r="G33" s="54">
        <f>E33*F33</f>
        <v>0</v>
      </c>
      <c r="I33" s="3"/>
      <c r="K33" s="52"/>
      <c r="BA33" s="3"/>
      <c r="BW33" s="55">
        <v>1</v>
      </c>
      <c r="BX33" s="55">
        <v>1</v>
      </c>
      <c r="CV33" s="51">
        <v>0.01644</v>
      </c>
    </row>
    <row r="34" spans="1:104" ht="12.75">
      <c r="A34" s="28">
        <v>21</v>
      </c>
      <c r="B34" s="29" t="s">
        <v>56</v>
      </c>
      <c r="C34" s="30" t="s">
        <v>57</v>
      </c>
      <c r="D34" s="31" t="s">
        <v>58</v>
      </c>
      <c r="E34" s="32">
        <v>26</v>
      </c>
      <c r="F34" s="32"/>
      <c r="G34" s="54">
        <f>E34*F34</f>
        <v>0</v>
      </c>
      <c r="O34" s="27"/>
      <c r="CA34" s="34">
        <v>1</v>
      </c>
      <c r="CB34" s="34">
        <v>1</v>
      </c>
      <c r="CZ34" s="3">
        <v>0.00015</v>
      </c>
    </row>
    <row r="35" spans="1:104" ht="12.75">
      <c r="A35" s="28">
        <v>22</v>
      </c>
      <c r="B35" s="29" t="s">
        <v>59</v>
      </c>
      <c r="C35" s="30" t="s">
        <v>60</v>
      </c>
      <c r="D35" s="31" t="s">
        <v>61</v>
      </c>
      <c r="E35" s="32">
        <v>130</v>
      </c>
      <c r="F35" s="32"/>
      <c r="G35" s="54">
        <f>E35*F35</f>
        <v>0</v>
      </c>
      <c r="O35" s="27"/>
      <c r="CA35" s="34">
        <v>3</v>
      </c>
      <c r="CB35" s="34">
        <v>0</v>
      </c>
      <c r="CZ35" s="3">
        <v>0.001</v>
      </c>
    </row>
    <row r="36" spans="1:57" ht="12.75">
      <c r="A36" s="35"/>
      <c r="B36" s="36" t="s">
        <v>14</v>
      </c>
      <c r="C36" s="37" t="str">
        <f>CONCATENATE(B32," ",C32)</f>
        <v>4 Vodorovné konstrukce</v>
      </c>
      <c r="D36" s="38"/>
      <c r="E36" s="39"/>
      <c r="F36" s="40"/>
      <c r="G36" s="41">
        <f>SUM(G32:G35)</f>
        <v>0</v>
      </c>
      <c r="O36" s="27"/>
      <c r="BA36" s="42"/>
      <c r="BB36" s="42"/>
      <c r="BC36" s="42"/>
      <c r="BD36" s="42"/>
      <c r="BE36" s="42"/>
    </row>
    <row r="37" spans="1:15" ht="12.75">
      <c r="A37" s="20" t="s">
        <v>11</v>
      </c>
      <c r="B37" s="21" t="s">
        <v>62</v>
      </c>
      <c r="C37" s="22" t="s">
        <v>63</v>
      </c>
      <c r="D37" s="23"/>
      <c r="E37" s="24"/>
      <c r="F37" s="24"/>
      <c r="G37" s="25"/>
      <c r="H37" s="26"/>
      <c r="O37" s="27"/>
    </row>
    <row r="38" spans="1:104" ht="12.75">
      <c r="A38" s="28">
        <v>23</v>
      </c>
      <c r="B38" s="29"/>
      <c r="C38" s="30" t="s">
        <v>224</v>
      </c>
      <c r="D38" s="31" t="s">
        <v>34</v>
      </c>
      <c r="E38" s="32">
        <v>39.5</v>
      </c>
      <c r="F38" s="32"/>
      <c r="G38" s="33">
        <f>E38*F38</f>
        <v>0</v>
      </c>
      <c r="O38" s="27"/>
      <c r="CA38" s="34">
        <v>1</v>
      </c>
      <c r="CB38" s="34">
        <v>1</v>
      </c>
      <c r="CZ38" s="3">
        <v>0.04766</v>
      </c>
    </row>
    <row r="39" spans="1:57" ht="12.75">
      <c r="A39" s="35"/>
      <c r="B39" s="36" t="s">
        <v>14</v>
      </c>
      <c r="C39" s="37" t="str">
        <f>CONCATENATE(B37," ",C37)</f>
        <v>61 Upravy povrchů vnitřní</v>
      </c>
      <c r="D39" s="38"/>
      <c r="E39" s="39"/>
      <c r="F39" s="40"/>
      <c r="G39" s="41">
        <f>SUM(G37:G38)</f>
        <v>0</v>
      </c>
      <c r="O39" s="27"/>
      <c r="BA39" s="42"/>
      <c r="BB39" s="42"/>
      <c r="BC39" s="42"/>
      <c r="BD39" s="42"/>
      <c r="BE39" s="42"/>
    </row>
    <row r="40" spans="1:15" ht="12.75">
      <c r="A40" s="20" t="s">
        <v>11</v>
      </c>
      <c r="B40" s="21" t="s">
        <v>64</v>
      </c>
      <c r="C40" s="22" t="s">
        <v>65</v>
      </c>
      <c r="D40" s="23"/>
      <c r="E40" s="24"/>
      <c r="F40" s="24"/>
      <c r="G40" s="25"/>
      <c r="H40" s="26"/>
      <c r="O40" s="27"/>
    </row>
    <row r="41" spans="1:104" ht="12.75">
      <c r="A41" s="28">
        <v>24</v>
      </c>
      <c r="B41" s="29" t="s">
        <v>66</v>
      </c>
      <c r="C41" s="30" t="s">
        <v>232</v>
      </c>
      <c r="D41" s="31" t="s">
        <v>34</v>
      </c>
      <c r="E41" s="32">
        <v>9.24</v>
      </c>
      <c r="F41" s="32"/>
      <c r="G41" s="33">
        <f>E41*F41</f>
        <v>0</v>
      </c>
      <c r="O41" s="27"/>
      <c r="CA41" s="34">
        <v>1</v>
      </c>
      <c r="CB41" s="34">
        <v>1</v>
      </c>
      <c r="CZ41" s="3">
        <v>0.00032</v>
      </c>
    </row>
    <row r="42" spans="1:104" ht="12.75">
      <c r="A42" s="28">
        <v>25</v>
      </c>
      <c r="B42" s="29" t="s">
        <v>225</v>
      </c>
      <c r="C42" s="30" t="s">
        <v>233</v>
      </c>
      <c r="D42" s="31" t="s">
        <v>34</v>
      </c>
      <c r="E42" s="32">
        <v>9.24</v>
      </c>
      <c r="F42" s="32"/>
      <c r="G42" s="33">
        <f>E42*F42</f>
        <v>0</v>
      </c>
      <c r="O42" s="27"/>
      <c r="CA42" s="34">
        <v>1</v>
      </c>
      <c r="CB42" s="34">
        <v>1</v>
      </c>
      <c r="CZ42" s="3">
        <v>0.04593</v>
      </c>
    </row>
    <row r="43" spans="1:57" ht="12.75">
      <c r="A43" s="35"/>
      <c r="B43" s="36" t="s">
        <v>14</v>
      </c>
      <c r="C43" s="37" t="str">
        <f>CONCATENATE(B40," ",C40)</f>
        <v>62 Úpravy povrchů vnější</v>
      </c>
      <c r="D43" s="38"/>
      <c r="E43" s="39"/>
      <c r="F43" s="40"/>
      <c r="G43" s="41">
        <f>SUM(G40:G42)</f>
        <v>0</v>
      </c>
      <c r="O43" s="27"/>
      <c r="BA43" s="42"/>
      <c r="BB43" s="42"/>
      <c r="BC43" s="42"/>
      <c r="BD43" s="42"/>
      <c r="BE43" s="42"/>
    </row>
    <row r="44" spans="1:15" ht="12.75">
      <c r="A44" s="20" t="s">
        <v>11</v>
      </c>
      <c r="B44" s="21" t="s">
        <v>67</v>
      </c>
      <c r="C44" s="22" t="s">
        <v>68</v>
      </c>
      <c r="D44" s="23"/>
      <c r="E44" s="24"/>
      <c r="F44" s="24"/>
      <c r="G44" s="25"/>
      <c r="H44" s="26"/>
      <c r="O44" s="27"/>
    </row>
    <row r="45" spans="1:104" ht="12.75">
      <c r="A45" s="28">
        <v>26</v>
      </c>
      <c r="B45" s="29" t="s">
        <v>69</v>
      </c>
      <c r="C45" s="30" t="s">
        <v>70</v>
      </c>
      <c r="D45" s="31" t="s">
        <v>17</v>
      </c>
      <c r="E45" s="32">
        <v>3.3591</v>
      </c>
      <c r="F45" s="32"/>
      <c r="G45" s="33">
        <f>E45*F45</f>
        <v>0</v>
      </c>
      <c r="O45" s="27"/>
      <c r="CA45" s="34">
        <v>1</v>
      </c>
      <c r="CB45" s="34">
        <v>1</v>
      </c>
      <c r="CZ45" s="3">
        <v>2.525</v>
      </c>
    </row>
    <row r="46" spans="1:104" ht="12.75">
      <c r="A46" s="28">
        <v>27</v>
      </c>
      <c r="B46" s="29" t="s">
        <v>71</v>
      </c>
      <c r="C46" s="30" t="s">
        <v>72</v>
      </c>
      <c r="D46" s="31" t="s">
        <v>17</v>
      </c>
      <c r="E46" s="32">
        <v>3.3591</v>
      </c>
      <c r="F46" s="32"/>
      <c r="G46" s="33">
        <f>E46*F46</f>
        <v>0</v>
      </c>
      <c r="O46" s="27"/>
      <c r="CA46" s="34">
        <v>1</v>
      </c>
      <c r="CB46" s="34">
        <v>1</v>
      </c>
      <c r="CZ46" s="3">
        <v>0</v>
      </c>
    </row>
    <row r="47" spans="1:104" ht="12.75">
      <c r="A47" s="28">
        <v>28</v>
      </c>
      <c r="B47" s="29" t="s">
        <v>73</v>
      </c>
      <c r="C47" s="30" t="s">
        <v>74</v>
      </c>
      <c r="D47" s="31" t="s">
        <v>37</v>
      </c>
      <c r="E47" s="32">
        <v>0.1848</v>
      </c>
      <c r="F47" s="32"/>
      <c r="G47" s="33">
        <f>E47*F47</f>
        <v>0</v>
      </c>
      <c r="O47" s="27"/>
      <c r="CA47" s="34">
        <v>1</v>
      </c>
      <c r="CB47" s="34">
        <v>1</v>
      </c>
      <c r="CZ47" s="3">
        <v>1.06625</v>
      </c>
    </row>
    <row r="48" spans="1:57" ht="12.75">
      <c r="A48" s="35"/>
      <c r="B48" s="36" t="s">
        <v>14</v>
      </c>
      <c r="C48" s="37" t="str">
        <f>CONCATENATE(B44," ",C44)</f>
        <v>63 Podlahy a podlahové konstrukce</v>
      </c>
      <c r="D48" s="38"/>
      <c r="E48" s="39"/>
      <c r="F48" s="40"/>
      <c r="G48" s="41">
        <f>SUM(G44:G47)</f>
        <v>0</v>
      </c>
      <c r="O48" s="27"/>
      <c r="BA48" s="42"/>
      <c r="BB48" s="42"/>
      <c r="BC48" s="42"/>
      <c r="BD48" s="42"/>
      <c r="BE48" s="42"/>
    </row>
    <row r="49" spans="1:15" ht="12.75">
      <c r="A49" s="20" t="s">
        <v>11</v>
      </c>
      <c r="B49" s="21" t="s">
        <v>75</v>
      </c>
      <c r="C49" s="22" t="s">
        <v>76</v>
      </c>
      <c r="D49" s="23"/>
      <c r="E49" s="24"/>
      <c r="F49" s="24"/>
      <c r="G49" s="25"/>
      <c r="H49" s="26"/>
      <c r="O49" s="27"/>
    </row>
    <row r="50" spans="1:104" ht="12.75">
      <c r="A50" s="28">
        <v>29</v>
      </c>
      <c r="B50" s="29" t="s">
        <v>77</v>
      </c>
      <c r="C50" s="30" t="s">
        <v>78</v>
      </c>
      <c r="D50" s="31" t="s">
        <v>58</v>
      </c>
      <c r="E50" s="32">
        <v>1</v>
      </c>
      <c r="F50" s="32"/>
      <c r="G50" s="33">
        <f>E50*F50</f>
        <v>0</v>
      </c>
      <c r="O50" s="27"/>
      <c r="CA50" s="34">
        <v>1</v>
      </c>
      <c r="CB50" s="34">
        <v>1</v>
      </c>
      <c r="CZ50" s="3">
        <v>0.05401</v>
      </c>
    </row>
    <row r="51" spans="1:104" ht="12.75">
      <c r="A51" s="28">
        <v>30</v>
      </c>
      <c r="B51" s="29" t="s">
        <v>79</v>
      </c>
      <c r="C51" s="30" t="s">
        <v>198</v>
      </c>
      <c r="D51" s="31" t="s">
        <v>58</v>
      </c>
      <c r="E51" s="32">
        <v>1</v>
      </c>
      <c r="F51" s="32"/>
      <c r="G51" s="33">
        <f>E51*F51</f>
        <v>0</v>
      </c>
      <c r="O51" s="27"/>
      <c r="CA51" s="34">
        <v>3</v>
      </c>
      <c r="CB51" s="34">
        <v>0</v>
      </c>
      <c r="CZ51" s="3">
        <v>0.01186</v>
      </c>
    </row>
    <row r="52" spans="1:57" ht="12.75">
      <c r="A52" s="35"/>
      <c r="B52" s="36" t="s">
        <v>14</v>
      </c>
      <c r="C52" s="37" t="str">
        <f>CONCATENATE(B49," ",C49)</f>
        <v>64 Výplně otvorů</v>
      </c>
      <c r="D52" s="38"/>
      <c r="E52" s="39"/>
      <c r="F52" s="40"/>
      <c r="G52" s="41">
        <f>SUM(G49:G51)</f>
        <v>0</v>
      </c>
      <c r="O52" s="27"/>
      <c r="BA52" s="42"/>
      <c r="BB52" s="42"/>
      <c r="BC52" s="42"/>
      <c r="BD52" s="42"/>
      <c r="BE52" s="42"/>
    </row>
    <row r="53" spans="1:15" ht="12.75">
      <c r="A53" s="20" t="s">
        <v>11</v>
      </c>
      <c r="B53" s="21" t="s">
        <v>80</v>
      </c>
      <c r="C53" s="22" t="s">
        <v>0</v>
      </c>
      <c r="D53" s="23"/>
      <c r="E53" s="24"/>
      <c r="F53" s="24"/>
      <c r="G53" s="25"/>
      <c r="H53" s="26"/>
      <c r="O53" s="27"/>
    </row>
    <row r="54" spans="1:104" s="68" customFormat="1" ht="22.5">
      <c r="A54" s="62">
        <v>31</v>
      </c>
      <c r="B54" s="63" t="s">
        <v>81</v>
      </c>
      <c r="C54" s="64" t="s">
        <v>82</v>
      </c>
      <c r="D54" s="65" t="s">
        <v>83</v>
      </c>
      <c r="E54" s="66">
        <v>20</v>
      </c>
      <c r="F54" s="66"/>
      <c r="G54" s="67">
        <f>E54*F54</f>
        <v>0</v>
      </c>
      <c r="I54" s="3"/>
      <c r="O54" s="70"/>
      <c r="CA54" s="71">
        <v>1</v>
      </c>
      <c r="CB54" s="71">
        <v>1</v>
      </c>
      <c r="CZ54" s="68">
        <v>0</v>
      </c>
    </row>
    <row r="55" spans="1:104" s="68" customFormat="1" ht="22.5">
      <c r="A55" s="62">
        <v>32</v>
      </c>
      <c r="B55" s="63" t="s">
        <v>84</v>
      </c>
      <c r="C55" s="64" t="s">
        <v>85</v>
      </c>
      <c r="D55" s="65" t="s">
        <v>83</v>
      </c>
      <c r="E55" s="66">
        <v>100</v>
      </c>
      <c r="F55" s="66"/>
      <c r="G55" s="67">
        <f>E55*F55</f>
        <v>0</v>
      </c>
      <c r="I55" s="3"/>
      <c r="O55" s="70"/>
      <c r="CA55" s="71">
        <v>1</v>
      </c>
      <c r="CB55" s="71">
        <v>1</v>
      </c>
      <c r="CZ55" s="68">
        <v>0</v>
      </c>
    </row>
    <row r="56" spans="1:57" ht="12.75">
      <c r="A56" s="35"/>
      <c r="B56" s="36" t="s">
        <v>14</v>
      </c>
      <c r="C56" s="37" t="str">
        <f>CONCATENATE(B53," ",C53)</f>
        <v>900 HZS</v>
      </c>
      <c r="D56" s="38"/>
      <c r="E56" s="39"/>
      <c r="F56" s="40"/>
      <c r="G56" s="41">
        <f>SUM(G53:G55)</f>
        <v>0</v>
      </c>
      <c r="O56" s="27"/>
      <c r="BA56" s="42"/>
      <c r="BB56" s="42"/>
      <c r="BC56" s="42"/>
      <c r="BD56" s="42"/>
      <c r="BE56" s="42"/>
    </row>
    <row r="57" spans="1:15" ht="12.75">
      <c r="A57" s="20" t="s">
        <v>11</v>
      </c>
      <c r="B57" s="21" t="s">
        <v>86</v>
      </c>
      <c r="C57" s="22" t="s">
        <v>87</v>
      </c>
      <c r="D57" s="23"/>
      <c r="E57" s="24"/>
      <c r="F57" s="24"/>
      <c r="G57" s="25"/>
      <c r="H57" s="26"/>
      <c r="O57" s="27"/>
    </row>
    <row r="58" spans="1:104" ht="12.75">
      <c r="A58" s="28">
        <v>33</v>
      </c>
      <c r="B58" s="29" t="s">
        <v>88</v>
      </c>
      <c r="C58" s="30" t="s">
        <v>89</v>
      </c>
      <c r="D58" s="31" t="s">
        <v>34</v>
      </c>
      <c r="E58" s="32">
        <v>45.45</v>
      </c>
      <c r="F58" s="32"/>
      <c r="G58" s="33">
        <f>E58*F58</f>
        <v>0</v>
      </c>
      <c r="O58" s="27"/>
      <c r="CA58" s="34">
        <v>1</v>
      </c>
      <c r="CB58" s="34">
        <v>1</v>
      </c>
      <c r="CZ58" s="3">
        <v>0.00214</v>
      </c>
    </row>
    <row r="59" spans="1:57" ht="12.75">
      <c r="A59" s="35"/>
      <c r="B59" s="36" t="s">
        <v>14</v>
      </c>
      <c r="C59" s="37" t="str">
        <f>CONCATENATE(B57," ",C57)</f>
        <v>94 Lešení a stavební výtahy</v>
      </c>
      <c r="D59" s="38"/>
      <c r="E59" s="39"/>
      <c r="F59" s="40"/>
      <c r="G59" s="41">
        <f>SUM(G57:G58)</f>
        <v>0</v>
      </c>
      <c r="O59" s="27"/>
      <c r="BA59" s="42"/>
      <c r="BB59" s="42"/>
      <c r="BC59" s="42"/>
      <c r="BD59" s="42"/>
      <c r="BE59" s="42"/>
    </row>
    <row r="60" spans="1:15" ht="12.75">
      <c r="A60" s="20" t="s">
        <v>11</v>
      </c>
      <c r="B60" s="21" t="s">
        <v>90</v>
      </c>
      <c r="C60" s="22" t="s">
        <v>91</v>
      </c>
      <c r="D60" s="23"/>
      <c r="E60" s="24"/>
      <c r="F60" s="24"/>
      <c r="G60" s="25"/>
      <c r="H60" s="26"/>
      <c r="O60" s="27"/>
    </row>
    <row r="61" spans="1:104" ht="12.75">
      <c r="A61" s="28">
        <v>34</v>
      </c>
      <c r="B61" s="29" t="s">
        <v>92</v>
      </c>
      <c r="C61" s="30" t="s">
        <v>93</v>
      </c>
      <c r="D61" s="31" t="s">
        <v>34</v>
      </c>
      <c r="E61" s="32">
        <v>32.85</v>
      </c>
      <c r="F61" s="32"/>
      <c r="G61" s="33">
        <f>E61*F61</f>
        <v>0</v>
      </c>
      <c r="O61" s="27"/>
      <c r="CA61" s="34">
        <v>1</v>
      </c>
      <c r="CB61" s="34">
        <v>1</v>
      </c>
      <c r="CZ61" s="3">
        <v>4E-05</v>
      </c>
    </row>
    <row r="62" spans="1:104" ht="12.75">
      <c r="A62" s="28">
        <v>35</v>
      </c>
      <c r="B62" s="29" t="s">
        <v>94</v>
      </c>
      <c r="C62" s="30" t="s">
        <v>95</v>
      </c>
      <c r="D62" s="31" t="s">
        <v>34</v>
      </c>
      <c r="E62" s="32">
        <v>200</v>
      </c>
      <c r="F62" s="32"/>
      <c r="G62" s="33">
        <f>E62*F62</f>
        <v>0</v>
      </c>
      <c r="O62" s="27"/>
      <c r="CA62" s="34">
        <v>1</v>
      </c>
      <c r="CB62" s="34">
        <v>1</v>
      </c>
      <c r="CZ62" s="3">
        <v>0</v>
      </c>
    </row>
    <row r="63" spans="1:57" ht="12.75">
      <c r="A63" s="35"/>
      <c r="B63" s="36" t="s">
        <v>14</v>
      </c>
      <c r="C63" s="37" t="str">
        <f>CONCATENATE(B60," ",C60)</f>
        <v>95 Dokončovací konstrukce na pozemních stavbách</v>
      </c>
      <c r="D63" s="38"/>
      <c r="E63" s="39"/>
      <c r="F63" s="40"/>
      <c r="G63" s="41">
        <f>SUM(G60:G62)</f>
        <v>0</v>
      </c>
      <c r="O63" s="27"/>
      <c r="BA63" s="42"/>
      <c r="BB63" s="42"/>
      <c r="BC63" s="42"/>
      <c r="BD63" s="42"/>
      <c r="BE63" s="42"/>
    </row>
    <row r="64" spans="1:15" ht="12.75">
      <c r="A64" s="20" t="s">
        <v>11</v>
      </c>
      <c r="B64" s="21" t="s">
        <v>96</v>
      </c>
      <c r="C64" s="22" t="s">
        <v>97</v>
      </c>
      <c r="D64" s="23"/>
      <c r="E64" s="24"/>
      <c r="F64" s="24"/>
      <c r="G64" s="25"/>
      <c r="H64" s="26"/>
      <c r="O64" s="27"/>
    </row>
    <row r="65" spans="1:104" ht="12.75">
      <c r="A65" s="28">
        <v>36</v>
      </c>
      <c r="B65" s="29" t="s">
        <v>98</v>
      </c>
      <c r="C65" s="30" t="s">
        <v>99</v>
      </c>
      <c r="D65" s="31" t="s">
        <v>17</v>
      </c>
      <c r="E65" s="32">
        <v>0.3276</v>
      </c>
      <c r="F65" s="32"/>
      <c r="G65" s="33">
        <f aca="true" t="shared" si="1" ref="G65:G76">E65*F65</f>
        <v>0</v>
      </c>
      <c r="O65" s="27"/>
      <c r="CA65" s="34">
        <v>1</v>
      </c>
      <c r="CB65" s="34">
        <v>1</v>
      </c>
      <c r="CZ65" s="3">
        <v>0</v>
      </c>
    </row>
    <row r="66" spans="1:104" ht="22.5">
      <c r="A66" s="28">
        <v>37</v>
      </c>
      <c r="B66" s="29" t="s">
        <v>100</v>
      </c>
      <c r="C66" s="30" t="s">
        <v>101</v>
      </c>
      <c r="D66" s="31" t="s">
        <v>17</v>
      </c>
      <c r="E66" s="32">
        <v>0.3276</v>
      </c>
      <c r="F66" s="32"/>
      <c r="G66" s="33">
        <f t="shared" si="1"/>
        <v>0</v>
      </c>
      <c r="O66" s="27"/>
      <c r="CA66" s="34">
        <v>1</v>
      </c>
      <c r="CB66" s="34">
        <v>1</v>
      </c>
      <c r="CZ66" s="3">
        <v>0</v>
      </c>
    </row>
    <row r="67" spans="1:104" ht="12.75">
      <c r="A67" s="28">
        <v>38</v>
      </c>
      <c r="B67" s="29" t="s">
        <v>102</v>
      </c>
      <c r="C67" s="30" t="s">
        <v>103</v>
      </c>
      <c r="D67" s="31" t="s">
        <v>17</v>
      </c>
      <c r="E67" s="32">
        <v>0.972</v>
      </c>
      <c r="F67" s="32"/>
      <c r="G67" s="33">
        <f t="shared" si="1"/>
        <v>0</v>
      </c>
      <c r="O67" s="27"/>
      <c r="CA67" s="34">
        <v>1</v>
      </c>
      <c r="CB67" s="34">
        <v>1</v>
      </c>
      <c r="CZ67" s="3">
        <v>0.00133</v>
      </c>
    </row>
    <row r="68" spans="1:104" ht="12.75">
      <c r="A68" s="28">
        <v>39</v>
      </c>
      <c r="B68" s="29" t="s">
        <v>104</v>
      </c>
      <c r="C68" s="30" t="s">
        <v>105</v>
      </c>
      <c r="D68" s="31" t="s">
        <v>34</v>
      </c>
      <c r="E68" s="32">
        <v>25.6</v>
      </c>
      <c r="F68" s="32"/>
      <c r="G68" s="33">
        <f t="shared" si="1"/>
        <v>0</v>
      </c>
      <c r="O68" s="27"/>
      <c r="CA68" s="34">
        <v>1</v>
      </c>
      <c r="CB68" s="34">
        <v>1</v>
      </c>
      <c r="CZ68" s="3">
        <v>0.00067</v>
      </c>
    </row>
    <row r="69" spans="1:104" ht="12.75">
      <c r="A69" s="28">
        <v>40</v>
      </c>
      <c r="B69" s="29" t="s">
        <v>106</v>
      </c>
      <c r="C69" s="30" t="s">
        <v>107</v>
      </c>
      <c r="D69" s="31" t="s">
        <v>34</v>
      </c>
      <c r="E69" s="32">
        <v>35.775</v>
      </c>
      <c r="F69" s="32"/>
      <c r="G69" s="33">
        <f t="shared" si="1"/>
        <v>0</v>
      </c>
      <c r="O69" s="27"/>
      <c r="CA69" s="34">
        <v>1</v>
      </c>
      <c r="CB69" s="34">
        <v>1</v>
      </c>
      <c r="CZ69" s="3">
        <v>0.00033</v>
      </c>
    </row>
    <row r="70" spans="1:104" ht="22.5">
      <c r="A70" s="28">
        <v>41</v>
      </c>
      <c r="B70" s="29" t="s">
        <v>108</v>
      </c>
      <c r="C70" s="30" t="s">
        <v>109</v>
      </c>
      <c r="D70" s="31" t="s">
        <v>17</v>
      </c>
      <c r="E70" s="32">
        <v>3.5775</v>
      </c>
      <c r="F70" s="32"/>
      <c r="G70" s="33">
        <f t="shared" si="1"/>
        <v>0</v>
      </c>
      <c r="O70" s="27"/>
      <c r="CA70" s="34">
        <v>1</v>
      </c>
      <c r="CB70" s="34">
        <v>1</v>
      </c>
      <c r="CZ70" s="3">
        <v>0</v>
      </c>
    </row>
    <row r="71" spans="1:104" ht="12.75">
      <c r="A71" s="28">
        <v>42</v>
      </c>
      <c r="B71" s="29" t="s">
        <v>110</v>
      </c>
      <c r="C71" s="30" t="s">
        <v>111</v>
      </c>
      <c r="D71" s="31" t="s">
        <v>17</v>
      </c>
      <c r="E71" s="32">
        <v>0.8736</v>
      </c>
      <c r="F71" s="32"/>
      <c r="G71" s="33">
        <f t="shared" si="1"/>
        <v>0</v>
      </c>
      <c r="O71" s="27"/>
      <c r="CA71" s="34">
        <v>1</v>
      </c>
      <c r="CB71" s="34">
        <v>1</v>
      </c>
      <c r="CZ71" s="3">
        <v>0</v>
      </c>
    </row>
    <row r="72" spans="1:104" ht="12.75">
      <c r="A72" s="28">
        <v>43</v>
      </c>
      <c r="B72" s="29" t="s">
        <v>112</v>
      </c>
      <c r="C72" s="30" t="s">
        <v>113</v>
      </c>
      <c r="D72" s="31" t="s">
        <v>58</v>
      </c>
      <c r="E72" s="32">
        <v>4</v>
      </c>
      <c r="F72" s="32"/>
      <c r="G72" s="33">
        <f t="shared" si="1"/>
        <v>0</v>
      </c>
      <c r="O72" s="27"/>
      <c r="CA72" s="34">
        <v>1</v>
      </c>
      <c r="CB72" s="34">
        <v>1</v>
      </c>
      <c r="CZ72" s="3">
        <v>0</v>
      </c>
    </row>
    <row r="73" spans="1:104" ht="12.75">
      <c r="A73" s="28">
        <v>44</v>
      </c>
      <c r="B73" s="29" t="s">
        <v>114</v>
      </c>
      <c r="C73" s="30" t="s">
        <v>115</v>
      </c>
      <c r="D73" s="31" t="s">
        <v>58</v>
      </c>
      <c r="E73" s="32">
        <v>5</v>
      </c>
      <c r="F73" s="32"/>
      <c r="G73" s="33">
        <f t="shared" si="1"/>
        <v>0</v>
      </c>
      <c r="O73" s="27"/>
      <c r="CA73" s="34">
        <v>1</v>
      </c>
      <c r="CB73" s="34">
        <v>1</v>
      </c>
      <c r="CZ73" s="3">
        <v>0</v>
      </c>
    </row>
    <row r="74" spans="1:104" ht="12.75">
      <c r="A74" s="28">
        <v>45</v>
      </c>
      <c r="B74" s="29" t="s">
        <v>116</v>
      </c>
      <c r="C74" s="30" t="s">
        <v>117</v>
      </c>
      <c r="D74" s="31" t="s">
        <v>34</v>
      </c>
      <c r="E74" s="32">
        <v>7.08</v>
      </c>
      <c r="F74" s="32"/>
      <c r="G74" s="33">
        <f t="shared" si="1"/>
        <v>0</v>
      </c>
      <c r="O74" s="27"/>
      <c r="CA74" s="34">
        <v>1</v>
      </c>
      <c r="CB74" s="34">
        <v>1</v>
      </c>
      <c r="CZ74" s="3">
        <v>0.00092</v>
      </c>
    </row>
    <row r="75" spans="1:104" ht="12.75">
      <c r="A75" s="28">
        <v>46</v>
      </c>
      <c r="B75" s="29" t="s">
        <v>118</v>
      </c>
      <c r="C75" s="30" t="s">
        <v>119</v>
      </c>
      <c r="D75" s="31" t="s">
        <v>34</v>
      </c>
      <c r="E75" s="32">
        <v>5.4825</v>
      </c>
      <c r="F75" s="32"/>
      <c r="G75" s="33">
        <f t="shared" si="1"/>
        <v>0</v>
      </c>
      <c r="O75" s="27"/>
      <c r="CA75" s="34">
        <v>1</v>
      </c>
      <c r="CB75" s="34">
        <v>1</v>
      </c>
      <c r="CZ75" s="3">
        <v>0.00117</v>
      </c>
    </row>
    <row r="76" spans="1:104" ht="12.75">
      <c r="A76" s="28">
        <v>47</v>
      </c>
      <c r="B76" s="29" t="s">
        <v>120</v>
      </c>
      <c r="C76" s="30" t="s">
        <v>121</v>
      </c>
      <c r="D76" s="31" t="s">
        <v>34</v>
      </c>
      <c r="E76" s="32">
        <v>4.945</v>
      </c>
      <c r="F76" s="32"/>
      <c r="G76" s="33">
        <f t="shared" si="1"/>
        <v>0</v>
      </c>
      <c r="O76" s="27"/>
      <c r="CA76" s="34">
        <v>1</v>
      </c>
      <c r="CB76" s="34">
        <v>1</v>
      </c>
      <c r="CZ76" s="3">
        <v>0.001</v>
      </c>
    </row>
    <row r="77" spans="1:57" ht="12.75">
      <c r="A77" s="35"/>
      <c r="B77" s="36" t="s">
        <v>14</v>
      </c>
      <c r="C77" s="37" t="str">
        <f>CONCATENATE(B64," ",C64)</f>
        <v>96 Bourání konstrukcí</v>
      </c>
      <c r="D77" s="38"/>
      <c r="E77" s="39"/>
      <c r="F77" s="40"/>
      <c r="G77" s="41">
        <f>SUM(G64:G76)</f>
        <v>0</v>
      </c>
      <c r="O77" s="27"/>
      <c r="BA77" s="42"/>
      <c r="BB77" s="42"/>
      <c r="BC77" s="42"/>
      <c r="BD77" s="42"/>
      <c r="BE77" s="42"/>
    </row>
    <row r="78" spans="1:15" ht="12.75">
      <c r="A78" s="20" t="s">
        <v>11</v>
      </c>
      <c r="B78" s="21" t="s">
        <v>122</v>
      </c>
      <c r="C78" s="22" t="s">
        <v>123</v>
      </c>
      <c r="D78" s="23"/>
      <c r="E78" s="24"/>
      <c r="F78" s="24"/>
      <c r="G78" s="25"/>
      <c r="H78" s="26"/>
      <c r="O78" s="27"/>
    </row>
    <row r="79" spans="1:104" ht="12.75">
      <c r="A79" s="28">
        <v>48</v>
      </c>
      <c r="B79" s="29" t="s">
        <v>124</v>
      </c>
      <c r="C79" s="30" t="s">
        <v>125</v>
      </c>
      <c r="D79" s="31" t="s">
        <v>37</v>
      </c>
      <c r="E79" s="32">
        <v>41.01</v>
      </c>
      <c r="F79" s="32"/>
      <c r="G79" s="33">
        <f>E79*F79</f>
        <v>0</v>
      </c>
      <c r="O79" s="27"/>
      <c r="CA79" s="34">
        <v>1</v>
      </c>
      <c r="CB79" s="34">
        <v>2</v>
      </c>
      <c r="CZ79" s="3">
        <v>0</v>
      </c>
    </row>
    <row r="80" spans="1:57" ht="12.75">
      <c r="A80" s="35"/>
      <c r="B80" s="36" t="s">
        <v>14</v>
      </c>
      <c r="C80" s="37" t="str">
        <f>CONCATENATE(B78," ",C78)</f>
        <v>99 Staveništní přesun hmot</v>
      </c>
      <c r="D80" s="38"/>
      <c r="E80" s="39"/>
      <c r="F80" s="40"/>
      <c r="G80" s="41">
        <f>SUM(G78:G79)</f>
        <v>0</v>
      </c>
      <c r="O80" s="27"/>
      <c r="BA80" s="42"/>
      <c r="BB80" s="42"/>
      <c r="BC80" s="42"/>
      <c r="BD80" s="42"/>
      <c r="BE80" s="42"/>
    </row>
    <row r="81" spans="1:15" ht="12.75">
      <c r="A81" s="20" t="s">
        <v>11</v>
      </c>
      <c r="B81" s="21" t="s">
        <v>126</v>
      </c>
      <c r="C81" s="22" t="s">
        <v>127</v>
      </c>
      <c r="D81" s="23"/>
      <c r="E81" s="24"/>
      <c r="F81" s="24"/>
      <c r="G81" s="25"/>
      <c r="H81" s="26"/>
      <c r="O81" s="27"/>
    </row>
    <row r="82" spans="1:104" ht="12.75">
      <c r="A82" s="28">
        <v>49</v>
      </c>
      <c r="B82" s="29" t="s">
        <v>128</v>
      </c>
      <c r="C82" s="30" t="s">
        <v>129</v>
      </c>
      <c r="D82" s="31" t="s">
        <v>34</v>
      </c>
      <c r="E82" s="32">
        <v>36.855</v>
      </c>
      <c r="F82" s="32"/>
      <c r="G82" s="33">
        <f>E82*F82</f>
        <v>0</v>
      </c>
      <c r="O82" s="27"/>
      <c r="CA82" s="34">
        <v>1</v>
      </c>
      <c r="CB82" s="34">
        <v>7</v>
      </c>
      <c r="CZ82" s="3">
        <v>0.00158</v>
      </c>
    </row>
    <row r="83" spans="1:57" ht="12.75">
      <c r="A83" s="35"/>
      <c r="B83" s="36" t="s">
        <v>14</v>
      </c>
      <c r="C83" s="37" t="str">
        <f>CONCATENATE(B81," ",C81)</f>
        <v>711 Izolace proti vodě</v>
      </c>
      <c r="D83" s="38"/>
      <c r="E83" s="39"/>
      <c r="F83" s="40"/>
      <c r="G83" s="41">
        <f>SUM(G81:G82)</f>
        <v>0</v>
      </c>
      <c r="O83" s="27"/>
      <c r="BA83" s="42"/>
      <c r="BB83" s="42"/>
      <c r="BC83" s="42"/>
      <c r="BD83" s="42"/>
      <c r="BE83" s="42"/>
    </row>
    <row r="84" spans="1:15" ht="12.75">
      <c r="A84" s="20" t="s">
        <v>11</v>
      </c>
      <c r="B84" s="21" t="s">
        <v>130</v>
      </c>
      <c r="C84" s="22" t="s">
        <v>131</v>
      </c>
      <c r="D84" s="23"/>
      <c r="E84" s="24"/>
      <c r="F84" s="24"/>
      <c r="G84" s="25"/>
      <c r="H84" s="26"/>
      <c r="O84" s="27"/>
    </row>
    <row r="85" spans="1:104" ht="22.5">
      <c r="A85" s="28">
        <v>50</v>
      </c>
      <c r="B85" s="29" t="s">
        <v>132</v>
      </c>
      <c r="C85" s="30" t="s">
        <v>133</v>
      </c>
      <c r="D85" s="31" t="s">
        <v>34</v>
      </c>
      <c r="E85" s="32">
        <v>33.591</v>
      </c>
      <c r="F85" s="32"/>
      <c r="G85" s="33">
        <f>E85*F85</f>
        <v>0</v>
      </c>
      <c r="O85" s="27"/>
      <c r="CA85" s="34">
        <v>1</v>
      </c>
      <c r="CB85" s="34">
        <v>7</v>
      </c>
      <c r="CZ85" s="3">
        <v>0</v>
      </c>
    </row>
    <row r="86" spans="1:104" ht="12.75">
      <c r="A86" s="28">
        <v>51</v>
      </c>
      <c r="B86" s="29" t="s">
        <v>134</v>
      </c>
      <c r="C86" s="30" t="s">
        <v>135</v>
      </c>
      <c r="D86" s="31" t="s">
        <v>34</v>
      </c>
      <c r="E86" s="32">
        <v>35.775</v>
      </c>
      <c r="F86" s="32"/>
      <c r="G86" s="33">
        <f>E86*F86</f>
        <v>0</v>
      </c>
      <c r="O86" s="27"/>
      <c r="CA86" s="34">
        <v>1</v>
      </c>
      <c r="CB86" s="34">
        <v>7</v>
      </c>
      <c r="CZ86" s="3">
        <v>0</v>
      </c>
    </row>
    <row r="87" spans="1:104" ht="12.75">
      <c r="A87" s="28">
        <v>52</v>
      </c>
      <c r="B87" s="29" t="s">
        <v>136</v>
      </c>
      <c r="C87" s="30" t="s">
        <v>137</v>
      </c>
      <c r="D87" s="31" t="s">
        <v>34</v>
      </c>
      <c r="E87" s="32">
        <v>35.775</v>
      </c>
      <c r="F87" s="32"/>
      <c r="G87" s="33">
        <f>E87*F87</f>
        <v>0</v>
      </c>
      <c r="O87" s="27"/>
      <c r="CA87" s="34">
        <v>1</v>
      </c>
      <c r="CB87" s="34">
        <v>7</v>
      </c>
      <c r="CZ87" s="3">
        <v>1E-05</v>
      </c>
    </row>
    <row r="88" spans="1:104" ht="12.75">
      <c r="A88" s="28">
        <v>53</v>
      </c>
      <c r="B88" s="29" t="s">
        <v>138</v>
      </c>
      <c r="C88" s="30" t="s">
        <v>139</v>
      </c>
      <c r="D88" s="31" t="s">
        <v>140</v>
      </c>
      <c r="E88" s="32">
        <v>36.66</v>
      </c>
      <c r="F88" s="32"/>
      <c r="G88" s="33">
        <f>E88*F88</f>
        <v>0</v>
      </c>
      <c r="O88" s="27"/>
      <c r="CA88" s="34">
        <v>1</v>
      </c>
      <c r="CB88" s="34">
        <v>7</v>
      </c>
      <c r="CZ88" s="3">
        <v>0</v>
      </c>
    </row>
    <row r="89" spans="1:104" ht="12.75">
      <c r="A89" s="28">
        <v>54</v>
      </c>
      <c r="B89" s="29" t="s">
        <v>141</v>
      </c>
      <c r="C89" s="30" t="s">
        <v>142</v>
      </c>
      <c r="D89" s="31" t="s">
        <v>34</v>
      </c>
      <c r="E89" s="32">
        <v>34.4138</v>
      </c>
      <c r="F89" s="32"/>
      <c r="G89" s="33">
        <f>E89*F89</f>
        <v>0</v>
      </c>
      <c r="O89" s="27"/>
      <c r="CA89" s="34">
        <v>3</v>
      </c>
      <c r="CB89" s="34">
        <v>0</v>
      </c>
      <c r="CZ89" s="3">
        <v>0.001</v>
      </c>
    </row>
    <row r="90" spans="1:57" ht="12.75">
      <c r="A90" s="35"/>
      <c r="B90" s="36" t="s">
        <v>14</v>
      </c>
      <c r="C90" s="37" t="str">
        <f>CONCATENATE(B84," ",C84)</f>
        <v>713 Izolace tepelné</v>
      </c>
      <c r="D90" s="38"/>
      <c r="E90" s="39"/>
      <c r="F90" s="40"/>
      <c r="G90" s="41">
        <f>SUM(G84:G89)</f>
        <v>0</v>
      </c>
      <c r="O90" s="27"/>
      <c r="BA90" s="42"/>
      <c r="BB90" s="42"/>
      <c r="BC90" s="42"/>
      <c r="BD90" s="42"/>
      <c r="BE90" s="42"/>
    </row>
    <row r="91" spans="1:15" ht="12.75">
      <c r="A91" s="20" t="s">
        <v>11</v>
      </c>
      <c r="B91" s="21" t="s">
        <v>143</v>
      </c>
      <c r="C91" s="22" t="s">
        <v>144</v>
      </c>
      <c r="D91" s="23"/>
      <c r="E91" s="24"/>
      <c r="F91" s="24"/>
      <c r="G91" s="25"/>
      <c r="H91" s="26"/>
      <c r="O91" s="27"/>
    </row>
    <row r="92" spans="1:104" ht="12.75">
      <c r="A92" s="28">
        <v>55</v>
      </c>
      <c r="B92" s="29" t="s">
        <v>145</v>
      </c>
      <c r="C92" s="30" t="s">
        <v>146</v>
      </c>
      <c r="D92" s="31" t="s">
        <v>140</v>
      </c>
      <c r="E92" s="32">
        <v>3.6</v>
      </c>
      <c r="F92" s="32"/>
      <c r="G92" s="33">
        <f>E92*F92</f>
        <v>0</v>
      </c>
      <c r="O92" s="27"/>
      <c r="CA92" s="34">
        <v>1</v>
      </c>
      <c r="CB92" s="34">
        <v>7</v>
      </c>
      <c r="CZ92" s="3">
        <v>0</v>
      </c>
    </row>
    <row r="93" spans="1:57" ht="12.75">
      <c r="A93" s="35"/>
      <c r="B93" s="36" t="s">
        <v>14</v>
      </c>
      <c r="C93" s="37" t="str">
        <f>CONCATENATE(B91," ",C91)</f>
        <v>764 Konstrukce klempířské</v>
      </c>
      <c r="D93" s="38"/>
      <c r="E93" s="39"/>
      <c r="F93" s="40"/>
      <c r="G93" s="41">
        <f>SUM(G91:G92)</f>
        <v>0</v>
      </c>
      <c r="O93" s="27"/>
      <c r="BA93" s="42"/>
      <c r="BB93" s="42"/>
      <c r="BC93" s="42"/>
      <c r="BD93" s="42"/>
      <c r="BE93" s="42"/>
    </row>
    <row r="94" spans="1:15" ht="12.75">
      <c r="A94" s="20" t="s">
        <v>11</v>
      </c>
      <c r="B94" s="21" t="s">
        <v>151</v>
      </c>
      <c r="C94" s="22" t="s">
        <v>152</v>
      </c>
      <c r="D94" s="23"/>
      <c r="E94" s="24"/>
      <c r="F94" s="24"/>
      <c r="G94" s="25"/>
      <c r="H94" s="26"/>
      <c r="O94" s="27"/>
    </row>
    <row r="95" spans="1:100" s="69" customFormat="1" ht="12.75">
      <c r="A95" s="62">
        <v>56</v>
      </c>
      <c r="B95" s="63" t="s">
        <v>151</v>
      </c>
      <c r="C95" s="64" t="s">
        <v>199</v>
      </c>
      <c r="D95" s="65" t="s">
        <v>153</v>
      </c>
      <c r="E95" s="66">
        <v>1</v>
      </c>
      <c r="F95" s="66"/>
      <c r="G95" s="73">
        <f>E95*F95</f>
        <v>0</v>
      </c>
      <c r="I95" s="3"/>
      <c r="K95" s="72"/>
      <c r="AZ95" s="68"/>
      <c r="BA95" s="68"/>
      <c r="BB95" s="68"/>
      <c r="BD95" s="68"/>
      <c r="BW95" s="74">
        <v>11</v>
      </c>
      <c r="BX95" s="74">
        <v>3</v>
      </c>
      <c r="CV95" s="69">
        <v>0</v>
      </c>
    </row>
    <row r="96" spans="1:57" ht="12.75">
      <c r="A96" s="35"/>
      <c r="B96" s="36" t="s">
        <v>14</v>
      </c>
      <c r="C96" s="37" t="str">
        <f>CONCATENATE(B94," ",C94)</f>
        <v>720 Zdravotechnická instalace</v>
      </c>
      <c r="D96" s="38"/>
      <c r="E96" s="39"/>
      <c r="F96" s="40"/>
      <c r="G96" s="41">
        <f>SUM(G94:G95)</f>
        <v>0</v>
      </c>
      <c r="O96" s="27"/>
      <c r="BA96" s="42"/>
      <c r="BB96" s="42"/>
      <c r="BC96" s="42"/>
      <c r="BD96" s="53"/>
      <c r="BE96" s="42"/>
    </row>
    <row r="97" spans="1:56" s="51" customFormat="1" ht="12.75">
      <c r="A97" s="20" t="s">
        <v>11</v>
      </c>
      <c r="B97" s="21" t="s">
        <v>200</v>
      </c>
      <c r="C97" s="56" t="s">
        <v>201</v>
      </c>
      <c r="D97" s="23"/>
      <c r="E97" s="24"/>
      <c r="F97" s="24"/>
      <c r="G97" s="57"/>
      <c r="H97" s="58"/>
      <c r="I97" s="3"/>
      <c r="K97" s="52"/>
      <c r="BD97" s="42"/>
    </row>
    <row r="98" spans="1:100" s="69" customFormat="1" ht="12.75">
      <c r="A98" s="62">
        <v>57</v>
      </c>
      <c r="B98" s="63" t="s">
        <v>200</v>
      </c>
      <c r="C98" s="64" t="s">
        <v>209</v>
      </c>
      <c r="D98" s="65" t="s">
        <v>153</v>
      </c>
      <c r="E98" s="66">
        <v>1</v>
      </c>
      <c r="F98" s="66"/>
      <c r="G98" s="73">
        <f>E98*F98</f>
        <v>0</v>
      </c>
      <c r="I98" s="3"/>
      <c r="K98" s="72"/>
      <c r="AZ98" s="68"/>
      <c r="BA98" s="68"/>
      <c r="BB98" s="68"/>
      <c r="BD98" s="68"/>
      <c r="BW98" s="74">
        <v>11</v>
      </c>
      <c r="BX98" s="74">
        <v>3</v>
      </c>
      <c r="CV98" s="69">
        <v>0</v>
      </c>
    </row>
    <row r="99" spans="1:56" s="51" customFormat="1" ht="12.75">
      <c r="A99" s="35"/>
      <c r="B99" s="36" t="s">
        <v>14</v>
      </c>
      <c r="C99" s="59" t="str">
        <f>CONCATENATE(B97," ",C97)</f>
        <v>730 Ústřední vytápění</v>
      </c>
      <c r="D99" s="38"/>
      <c r="E99" s="39"/>
      <c r="F99" s="40"/>
      <c r="G99" s="60">
        <f>SUM(G97:G98)</f>
        <v>0</v>
      </c>
      <c r="I99" s="3"/>
      <c r="K99" s="52"/>
      <c r="AW99" s="61"/>
      <c r="AX99" s="61"/>
      <c r="AY99" s="61"/>
      <c r="AZ99" s="3"/>
      <c r="BA99" s="42"/>
      <c r="BB99" s="42"/>
      <c r="BD99" s="53"/>
    </row>
    <row r="100" spans="1:56" ht="12.75">
      <c r="A100" s="20" t="s">
        <v>11</v>
      </c>
      <c r="B100" s="21" t="s">
        <v>154</v>
      </c>
      <c r="C100" s="22" t="s">
        <v>155</v>
      </c>
      <c r="D100" s="23"/>
      <c r="E100" s="24"/>
      <c r="F100" s="24"/>
      <c r="G100" s="25"/>
      <c r="H100" s="26"/>
      <c r="O100" s="27"/>
      <c r="BD100" s="53"/>
    </row>
    <row r="101" spans="1:80" ht="12.75">
      <c r="A101" s="28">
        <v>58</v>
      </c>
      <c r="B101" s="29"/>
      <c r="C101" s="76" t="s">
        <v>226</v>
      </c>
      <c r="D101" s="77" t="s">
        <v>58</v>
      </c>
      <c r="E101" s="78">
        <v>1</v>
      </c>
      <c r="F101" s="78"/>
      <c r="G101" s="33">
        <f>E101*F101</f>
        <v>0</v>
      </c>
      <c r="O101" s="27"/>
      <c r="CA101" s="34"/>
      <c r="CB101" s="34"/>
    </row>
    <row r="102" spans="1:80" ht="12.75">
      <c r="A102" s="28">
        <v>59</v>
      </c>
      <c r="B102" s="29"/>
      <c r="C102" s="76" t="s">
        <v>208</v>
      </c>
      <c r="D102" s="77" t="s">
        <v>58</v>
      </c>
      <c r="E102" s="78">
        <v>1</v>
      </c>
      <c r="F102" s="78"/>
      <c r="G102" s="33">
        <f>E102*F102</f>
        <v>0</v>
      </c>
      <c r="O102" s="27"/>
      <c r="CA102" s="34"/>
      <c r="CB102" s="34"/>
    </row>
    <row r="103" spans="1:57" ht="12.75">
      <c r="A103" s="35"/>
      <c r="B103" s="36" t="s">
        <v>14</v>
      </c>
      <c r="C103" s="37" t="str">
        <f>CONCATENATE(B100," ",C100)</f>
        <v>766 Konstrukce truhlářské</v>
      </c>
      <c r="D103" s="38"/>
      <c r="E103" s="39"/>
      <c r="F103" s="40"/>
      <c r="G103" s="41">
        <f>SUM(G100:G102)</f>
        <v>0</v>
      </c>
      <c r="O103" s="27"/>
      <c r="BA103" s="42"/>
      <c r="BB103" s="42"/>
      <c r="BC103" s="42"/>
      <c r="BD103" s="42"/>
      <c r="BE103" s="42"/>
    </row>
    <row r="104" spans="1:15" ht="12.75">
      <c r="A104" s="20" t="s">
        <v>11</v>
      </c>
      <c r="B104" s="21" t="s">
        <v>147</v>
      </c>
      <c r="C104" s="22" t="s">
        <v>148</v>
      </c>
      <c r="D104" s="23"/>
      <c r="E104" s="24"/>
      <c r="F104" s="24"/>
      <c r="G104" s="25"/>
      <c r="H104" s="26"/>
      <c r="O104" s="27"/>
    </row>
    <row r="105" spans="1:104" ht="22.5">
      <c r="A105" s="28">
        <v>60</v>
      </c>
      <c r="B105" s="29" t="s">
        <v>156</v>
      </c>
      <c r="C105" s="30" t="s">
        <v>157</v>
      </c>
      <c r="D105" s="31" t="s">
        <v>140</v>
      </c>
      <c r="E105" s="32">
        <v>17</v>
      </c>
      <c r="F105" s="32"/>
      <c r="G105" s="33">
        <f>E105*F105</f>
        <v>0</v>
      </c>
      <c r="O105" s="27"/>
      <c r="CA105" s="34">
        <v>1</v>
      </c>
      <c r="CB105" s="34">
        <v>7</v>
      </c>
      <c r="CZ105" s="3">
        <v>0.00059</v>
      </c>
    </row>
    <row r="106" spans="1:100" s="51" customFormat="1" ht="12.75">
      <c r="A106" s="28">
        <v>61</v>
      </c>
      <c r="B106" s="29" t="s">
        <v>149</v>
      </c>
      <c r="C106" s="30" t="s">
        <v>150</v>
      </c>
      <c r="D106" s="31" t="s">
        <v>34</v>
      </c>
      <c r="E106" s="32">
        <v>13.5</v>
      </c>
      <c r="F106" s="32"/>
      <c r="G106" s="54">
        <f>E106*F106</f>
        <v>0</v>
      </c>
      <c r="I106" s="3"/>
      <c r="K106" s="52"/>
      <c r="BW106" s="55">
        <v>1</v>
      </c>
      <c r="BX106" s="55">
        <v>7</v>
      </c>
      <c r="CV106" s="51">
        <v>0</v>
      </c>
    </row>
    <row r="107" spans="1:104" ht="22.5">
      <c r="A107" s="28">
        <v>62</v>
      </c>
      <c r="B107" s="29" t="s">
        <v>158</v>
      </c>
      <c r="C107" s="30" t="s">
        <v>159</v>
      </c>
      <c r="D107" s="31" t="s">
        <v>34</v>
      </c>
      <c r="E107" s="32">
        <v>13.5</v>
      </c>
      <c r="F107" s="32"/>
      <c r="G107" s="33">
        <f>E107*F107</f>
        <v>0</v>
      </c>
      <c r="O107" s="27"/>
      <c r="CA107" s="34">
        <v>1</v>
      </c>
      <c r="CB107" s="34">
        <v>7</v>
      </c>
      <c r="CZ107" s="3">
        <v>0.00025</v>
      </c>
    </row>
    <row r="108" spans="1:104" ht="22.5">
      <c r="A108" s="28">
        <v>63</v>
      </c>
      <c r="B108" s="29" t="s">
        <v>160</v>
      </c>
      <c r="C108" s="30" t="s">
        <v>161</v>
      </c>
      <c r="D108" s="31" t="s">
        <v>34</v>
      </c>
      <c r="E108" s="32">
        <f>13.5*1.2</f>
        <v>16.2</v>
      </c>
      <c r="F108" s="32"/>
      <c r="G108" s="33">
        <f>E108*F108</f>
        <v>0</v>
      </c>
      <c r="O108" s="27"/>
      <c r="CA108" s="34">
        <v>3</v>
      </c>
      <c r="CB108" s="34">
        <v>0</v>
      </c>
      <c r="CZ108" s="3">
        <v>0</v>
      </c>
    </row>
    <row r="109" spans="1:57" ht="12.75">
      <c r="A109" s="35"/>
      <c r="B109" s="36" t="s">
        <v>14</v>
      </c>
      <c r="C109" s="37" t="str">
        <f>CONCATENATE(B104," ",C104)</f>
        <v>776 Podlahy povlakové</v>
      </c>
      <c r="D109" s="38"/>
      <c r="E109" s="39"/>
      <c r="F109" s="40"/>
      <c r="G109" s="41">
        <f>SUM(G104:G108)</f>
        <v>0</v>
      </c>
      <c r="O109" s="27"/>
      <c r="BA109" s="42"/>
      <c r="BB109" s="42"/>
      <c r="BC109" s="42"/>
      <c r="BD109" s="42"/>
      <c r="BE109" s="42"/>
    </row>
    <row r="110" spans="1:15" ht="12.75">
      <c r="A110" s="20" t="s">
        <v>11</v>
      </c>
      <c r="B110" s="21" t="s">
        <v>162</v>
      </c>
      <c r="C110" s="22" t="s">
        <v>163</v>
      </c>
      <c r="D110" s="23"/>
      <c r="E110" s="24"/>
      <c r="F110" s="24"/>
      <c r="G110" s="25"/>
      <c r="H110" s="26"/>
      <c r="O110" s="27"/>
    </row>
    <row r="111" spans="1:104" ht="12.75">
      <c r="A111" s="28">
        <v>64</v>
      </c>
      <c r="B111" s="29" t="s">
        <v>164</v>
      </c>
      <c r="C111" s="30" t="s">
        <v>165</v>
      </c>
      <c r="D111" s="31" t="s">
        <v>34</v>
      </c>
      <c r="E111" s="32">
        <v>18.48</v>
      </c>
      <c r="F111" s="32"/>
      <c r="G111" s="33">
        <f>E111*F111</f>
        <v>0</v>
      </c>
      <c r="O111" s="27"/>
      <c r="CA111" s="34">
        <v>1</v>
      </c>
      <c r="CB111" s="34">
        <v>7</v>
      </c>
      <c r="CZ111" s="3">
        <v>0.0012</v>
      </c>
    </row>
    <row r="112" spans="1:57" ht="12.75">
      <c r="A112" s="35"/>
      <c r="B112" s="36" t="s">
        <v>14</v>
      </c>
      <c r="C112" s="37" t="str">
        <f>CONCATENATE(B110," ",C110)</f>
        <v>777 Podlahy ze syntetických hmot</v>
      </c>
      <c r="D112" s="38"/>
      <c r="E112" s="39"/>
      <c r="F112" s="40"/>
      <c r="G112" s="41">
        <f>SUM(G110:G111)</f>
        <v>0</v>
      </c>
      <c r="O112" s="27"/>
      <c r="BA112" s="42"/>
      <c r="BB112" s="42"/>
      <c r="BC112" s="42"/>
      <c r="BD112" s="42"/>
      <c r="BE112" s="42"/>
    </row>
    <row r="113" spans="1:15" ht="12.75">
      <c r="A113" s="83" t="s">
        <v>11</v>
      </c>
      <c r="B113" s="84" t="s">
        <v>210</v>
      </c>
      <c r="C113" s="22" t="s">
        <v>211</v>
      </c>
      <c r="D113" s="23"/>
      <c r="E113" s="24"/>
      <c r="F113" s="24"/>
      <c r="G113" s="25"/>
      <c r="H113" s="26"/>
      <c r="O113" s="27"/>
    </row>
    <row r="114" spans="1:104" ht="12.75">
      <c r="A114" s="28">
        <v>65</v>
      </c>
      <c r="B114" s="29" t="s">
        <v>212</v>
      </c>
      <c r="C114" s="30" t="s">
        <v>213</v>
      </c>
      <c r="D114" s="31" t="s">
        <v>34</v>
      </c>
      <c r="E114" s="32">
        <v>40</v>
      </c>
      <c r="F114" s="32"/>
      <c r="G114" s="33">
        <f>F114*E114</f>
        <v>0</v>
      </c>
      <c r="O114" s="27"/>
      <c r="CA114" s="34">
        <v>1</v>
      </c>
      <c r="CB114" s="34">
        <v>7</v>
      </c>
      <c r="CZ114" s="3">
        <v>0.00028</v>
      </c>
    </row>
    <row r="115" spans="1:104" ht="12.75">
      <c r="A115" s="28">
        <v>66</v>
      </c>
      <c r="B115" s="29" t="s">
        <v>214</v>
      </c>
      <c r="C115" s="30" t="s">
        <v>215</v>
      </c>
      <c r="D115" s="31" t="s">
        <v>34</v>
      </c>
      <c r="E115" s="32">
        <v>40</v>
      </c>
      <c r="F115" s="32"/>
      <c r="G115" s="33">
        <f>F115*E115</f>
        <v>0</v>
      </c>
      <c r="O115" s="27"/>
      <c r="CA115" s="34">
        <v>1</v>
      </c>
      <c r="CB115" s="34">
        <v>7</v>
      </c>
      <c r="CZ115" s="3">
        <v>8E-05</v>
      </c>
    </row>
    <row r="116" spans="1:57" ht="12.75">
      <c r="A116" s="28">
        <v>67</v>
      </c>
      <c r="B116" s="29" t="s">
        <v>216</v>
      </c>
      <c r="C116" s="30" t="s">
        <v>217</v>
      </c>
      <c r="D116" s="31" t="s">
        <v>34</v>
      </c>
      <c r="E116" s="32">
        <v>40</v>
      </c>
      <c r="F116" s="32"/>
      <c r="G116" s="33">
        <f>F116*E116</f>
        <v>0</v>
      </c>
      <c r="O116" s="27"/>
      <c r="BA116" s="42"/>
      <c r="BB116" s="42"/>
      <c r="BC116" s="42"/>
      <c r="BD116" s="42"/>
      <c r="BE116" s="42"/>
    </row>
    <row r="117" spans="1:104" ht="12.75">
      <c r="A117" s="28">
        <v>68</v>
      </c>
      <c r="B117" s="29" t="s">
        <v>218</v>
      </c>
      <c r="C117" s="30" t="s">
        <v>219</v>
      </c>
      <c r="D117" s="31" t="s">
        <v>34</v>
      </c>
      <c r="E117" s="32">
        <v>40</v>
      </c>
      <c r="F117" s="32"/>
      <c r="G117" s="33">
        <f>F117*E117</f>
        <v>0</v>
      </c>
      <c r="O117" s="27"/>
      <c r="CA117" s="34">
        <v>1</v>
      </c>
      <c r="CB117" s="34">
        <v>7</v>
      </c>
      <c r="CZ117" s="3">
        <v>0.00046</v>
      </c>
    </row>
    <row r="118" spans="1:57" ht="12.75">
      <c r="A118" s="35"/>
      <c r="B118" s="36" t="s">
        <v>14</v>
      </c>
      <c r="C118" s="37" t="str">
        <f>C113</f>
        <v>Obklady keramické</v>
      </c>
      <c r="D118" s="38"/>
      <c r="E118" s="39"/>
      <c r="F118" s="40"/>
      <c r="G118" s="41">
        <f>SUM(G114:G117)</f>
        <v>0</v>
      </c>
      <c r="O118" s="27"/>
      <c r="BA118" s="42"/>
      <c r="BB118" s="42"/>
      <c r="BC118" s="42"/>
      <c r="BD118" s="42"/>
      <c r="BE118" s="42"/>
    </row>
    <row r="119" spans="1:15" ht="12.75">
      <c r="A119" s="20" t="s">
        <v>11</v>
      </c>
      <c r="B119" s="21" t="s">
        <v>166</v>
      </c>
      <c r="C119" s="22" t="s">
        <v>167</v>
      </c>
      <c r="D119" s="23"/>
      <c r="E119" s="24"/>
      <c r="F119" s="24"/>
      <c r="G119" s="25"/>
      <c r="H119" s="26"/>
      <c r="O119" s="27"/>
    </row>
    <row r="120" spans="1:104" s="68" customFormat="1" ht="12.75">
      <c r="A120" s="28">
        <v>69</v>
      </c>
      <c r="B120" s="29"/>
      <c r="C120" s="30" t="s">
        <v>227</v>
      </c>
      <c r="D120" s="31" t="s">
        <v>228</v>
      </c>
      <c r="E120" s="32">
        <v>2</v>
      </c>
      <c r="F120" s="32"/>
      <c r="G120" s="33">
        <f>E120*F120</f>
        <v>0</v>
      </c>
      <c r="I120" s="3"/>
      <c r="O120" s="70"/>
      <c r="CA120" s="71">
        <v>12</v>
      </c>
      <c r="CB120" s="71">
        <v>0</v>
      </c>
      <c r="CZ120" s="68">
        <v>0</v>
      </c>
    </row>
    <row r="121" spans="1:57" ht="12.75">
      <c r="A121" s="35"/>
      <c r="B121" s="36" t="s">
        <v>14</v>
      </c>
      <c r="C121" s="37" t="str">
        <f>CONCATENATE(B119," ",C119)</f>
        <v>783 Nátěry</v>
      </c>
      <c r="D121" s="38"/>
      <c r="E121" s="39"/>
      <c r="F121" s="40"/>
      <c r="G121" s="41">
        <f>SUM(G119:G120)</f>
        <v>0</v>
      </c>
      <c r="O121" s="27"/>
      <c r="BA121" s="42"/>
      <c r="BB121" s="42"/>
      <c r="BC121" s="42"/>
      <c r="BD121" s="42"/>
      <c r="BE121" s="42"/>
    </row>
    <row r="122" spans="1:80" s="68" customFormat="1" ht="12.75">
      <c r="A122" s="20" t="s">
        <v>11</v>
      </c>
      <c r="B122" s="21" t="s">
        <v>168</v>
      </c>
      <c r="C122" s="22" t="s">
        <v>169</v>
      </c>
      <c r="D122" s="23"/>
      <c r="E122" s="24"/>
      <c r="F122" s="24"/>
      <c r="G122" s="25"/>
      <c r="I122" s="3"/>
      <c r="O122" s="70"/>
      <c r="CA122" s="71"/>
      <c r="CB122" s="71"/>
    </row>
    <row r="123" spans="1:57" ht="12.75">
      <c r="A123" s="62">
        <v>70</v>
      </c>
      <c r="B123" s="63" t="s">
        <v>170</v>
      </c>
      <c r="C123" s="64" t="s">
        <v>171</v>
      </c>
      <c r="D123" s="65" t="s">
        <v>153</v>
      </c>
      <c r="E123" s="66">
        <v>1</v>
      </c>
      <c r="F123" s="66"/>
      <c r="G123" s="67">
        <f>E123*F123</f>
        <v>0</v>
      </c>
      <c r="O123" s="27"/>
      <c r="BA123" s="42"/>
      <c r="BB123" s="42"/>
      <c r="BC123" s="42"/>
      <c r="BD123" s="42"/>
      <c r="BE123" s="42"/>
    </row>
    <row r="124" spans="1:15" ht="12.75">
      <c r="A124" s="62">
        <v>71</v>
      </c>
      <c r="B124" s="63" t="s">
        <v>172</v>
      </c>
      <c r="C124" s="64" t="s">
        <v>173</v>
      </c>
      <c r="D124" s="65" t="s">
        <v>153</v>
      </c>
      <c r="E124" s="66">
        <v>1</v>
      </c>
      <c r="F124" s="66"/>
      <c r="G124" s="67">
        <f>E124*F124</f>
        <v>0</v>
      </c>
      <c r="H124" s="26"/>
      <c r="O124" s="27"/>
    </row>
    <row r="125" spans="1:104" ht="12.75">
      <c r="A125" s="35"/>
      <c r="B125" s="36" t="s">
        <v>14</v>
      </c>
      <c r="C125" s="37" t="str">
        <f>CONCATENATE(B122," ",C122)</f>
        <v>M21 Elektromontáže</v>
      </c>
      <c r="D125" s="38"/>
      <c r="E125" s="39"/>
      <c r="F125" s="40"/>
      <c r="G125" s="41">
        <f>SUM(G122:G124)</f>
        <v>0</v>
      </c>
      <c r="O125" s="27"/>
      <c r="CA125" s="34">
        <v>1</v>
      </c>
      <c r="CB125" s="34">
        <v>3</v>
      </c>
      <c r="CZ125" s="3">
        <v>0</v>
      </c>
    </row>
    <row r="126" spans="1:104" ht="12.75">
      <c r="A126" s="20" t="s">
        <v>11</v>
      </c>
      <c r="B126" s="21" t="s">
        <v>174</v>
      </c>
      <c r="C126" s="22" t="s">
        <v>175</v>
      </c>
      <c r="D126" s="23"/>
      <c r="E126" s="24"/>
      <c r="F126" s="24"/>
      <c r="G126" s="25"/>
      <c r="O126" s="27"/>
      <c r="CA126" s="34">
        <v>1</v>
      </c>
      <c r="CB126" s="34">
        <v>3</v>
      </c>
      <c r="CZ126" s="3">
        <v>0</v>
      </c>
    </row>
    <row r="127" spans="1:104" ht="12.75">
      <c r="A127" s="62">
        <v>72</v>
      </c>
      <c r="B127" s="63" t="s">
        <v>176</v>
      </c>
      <c r="C127" s="64" t="s">
        <v>177</v>
      </c>
      <c r="D127" s="65" t="s">
        <v>153</v>
      </c>
      <c r="E127" s="66">
        <v>1</v>
      </c>
      <c r="F127" s="66"/>
      <c r="G127" s="67">
        <f>E127*F127</f>
        <v>0</v>
      </c>
      <c r="O127" s="27"/>
      <c r="CA127" s="34">
        <v>1</v>
      </c>
      <c r="CB127" s="34">
        <v>3</v>
      </c>
      <c r="CZ127" s="3">
        <v>0</v>
      </c>
    </row>
    <row r="128" spans="1:104" ht="12.75">
      <c r="A128" s="62">
        <v>73</v>
      </c>
      <c r="B128" s="63" t="s">
        <v>178</v>
      </c>
      <c r="C128" s="64" t="s">
        <v>179</v>
      </c>
      <c r="D128" s="65" t="s">
        <v>153</v>
      </c>
      <c r="E128" s="66">
        <v>1</v>
      </c>
      <c r="F128" s="66"/>
      <c r="G128" s="67">
        <f>E128*F128</f>
        <v>0</v>
      </c>
      <c r="O128" s="27"/>
      <c r="CA128" s="34">
        <v>1</v>
      </c>
      <c r="CB128" s="34">
        <v>3</v>
      </c>
      <c r="CZ128" s="3">
        <v>0</v>
      </c>
    </row>
    <row r="129" spans="1:104" ht="12.75">
      <c r="A129" s="62">
        <v>74</v>
      </c>
      <c r="B129" s="63" t="s">
        <v>202</v>
      </c>
      <c r="C129" s="75" t="s">
        <v>203</v>
      </c>
      <c r="D129" s="65" t="s">
        <v>153</v>
      </c>
      <c r="E129" s="66">
        <v>1</v>
      </c>
      <c r="F129" s="66"/>
      <c r="G129" s="67">
        <f>E129*F129</f>
        <v>0</v>
      </c>
      <c r="O129" s="27"/>
      <c r="CA129" s="34">
        <v>1</v>
      </c>
      <c r="CB129" s="34">
        <v>3</v>
      </c>
      <c r="CZ129" s="3">
        <v>0</v>
      </c>
    </row>
    <row r="130" spans="1:104" ht="12.75">
      <c r="A130" s="62">
        <v>75</v>
      </c>
      <c r="B130" s="63" t="s">
        <v>204</v>
      </c>
      <c r="C130" s="75" t="s">
        <v>205</v>
      </c>
      <c r="D130" s="65" t="s">
        <v>153</v>
      </c>
      <c r="E130" s="66">
        <v>1</v>
      </c>
      <c r="F130" s="66"/>
      <c r="G130" s="67">
        <f>E130*F130</f>
        <v>0</v>
      </c>
      <c r="O130" s="27"/>
      <c r="CA130" s="34">
        <v>12</v>
      </c>
      <c r="CB130" s="34">
        <v>0</v>
      </c>
      <c r="CZ130" s="3">
        <v>0</v>
      </c>
    </row>
    <row r="131" spans="1:104" ht="12.75">
      <c r="A131" s="35"/>
      <c r="B131" s="36" t="s">
        <v>14</v>
      </c>
      <c r="C131" s="37" t="str">
        <f>CONCATENATE(B126," ",C126)</f>
        <v>M24 Montáže vzduchotechnických zařízení</v>
      </c>
      <c r="D131" s="38"/>
      <c r="E131" s="39"/>
      <c r="F131" s="40"/>
      <c r="G131" s="41">
        <f>SUM(G126:G130)</f>
        <v>0</v>
      </c>
      <c r="O131" s="27"/>
      <c r="CA131" s="34">
        <v>12</v>
      </c>
      <c r="CB131" s="34">
        <v>0</v>
      </c>
      <c r="CZ131" s="3">
        <v>0</v>
      </c>
    </row>
    <row r="132" spans="1:57" ht="12.75">
      <c r="A132" s="20" t="s">
        <v>11</v>
      </c>
      <c r="B132" s="21" t="s">
        <v>180</v>
      </c>
      <c r="C132" s="22" t="s">
        <v>181</v>
      </c>
      <c r="D132" s="23"/>
      <c r="E132" s="24"/>
      <c r="F132" s="24"/>
      <c r="G132" s="25"/>
      <c r="O132" s="27"/>
      <c r="BA132" s="42"/>
      <c r="BB132" s="42"/>
      <c r="BC132" s="42"/>
      <c r="BD132" s="42"/>
      <c r="BE132" s="42"/>
    </row>
    <row r="133" spans="1:7" ht="12.75">
      <c r="A133" s="28">
        <v>76</v>
      </c>
      <c r="B133" s="29" t="s">
        <v>182</v>
      </c>
      <c r="C133" s="30" t="s">
        <v>183</v>
      </c>
      <c r="D133" s="31" t="s">
        <v>37</v>
      </c>
      <c r="E133" s="32">
        <v>21.0723</v>
      </c>
      <c r="F133" s="32"/>
      <c r="G133" s="33">
        <f aca="true" t="shared" si="2" ref="G133:G139">E133*F133</f>
        <v>0</v>
      </c>
    </row>
    <row r="134" spans="1:7" ht="12.75">
      <c r="A134" s="28">
        <v>77</v>
      </c>
      <c r="B134" s="29" t="s">
        <v>184</v>
      </c>
      <c r="C134" s="30" t="s">
        <v>185</v>
      </c>
      <c r="D134" s="31" t="s">
        <v>37</v>
      </c>
      <c r="E134" s="32">
        <v>316.0845</v>
      </c>
      <c r="F134" s="32"/>
      <c r="G134" s="33">
        <f t="shared" si="2"/>
        <v>0</v>
      </c>
    </row>
    <row r="135" spans="1:7" ht="12.75">
      <c r="A135" s="28">
        <v>78</v>
      </c>
      <c r="B135" s="29" t="s">
        <v>186</v>
      </c>
      <c r="C135" s="30" t="s">
        <v>187</v>
      </c>
      <c r="D135" s="31" t="s">
        <v>37</v>
      </c>
      <c r="E135" s="32">
        <v>21.0723</v>
      </c>
      <c r="F135" s="32"/>
      <c r="G135" s="33">
        <f t="shared" si="2"/>
        <v>0</v>
      </c>
    </row>
    <row r="136" spans="1:7" ht="12.75">
      <c r="A136" s="28">
        <v>79</v>
      </c>
      <c r="B136" s="29" t="s">
        <v>188</v>
      </c>
      <c r="C136" s="30" t="s">
        <v>189</v>
      </c>
      <c r="D136" s="31" t="s">
        <v>37</v>
      </c>
      <c r="E136" s="32">
        <v>105.3615</v>
      </c>
      <c r="F136" s="32"/>
      <c r="G136" s="33">
        <f t="shared" si="2"/>
        <v>0</v>
      </c>
    </row>
    <row r="137" spans="1:7" ht="12.75">
      <c r="A137" s="28">
        <v>80</v>
      </c>
      <c r="B137" s="29" t="s">
        <v>190</v>
      </c>
      <c r="C137" s="30" t="s">
        <v>191</v>
      </c>
      <c r="D137" s="31" t="s">
        <v>37</v>
      </c>
      <c r="E137" s="32">
        <v>21.0723</v>
      </c>
      <c r="F137" s="32"/>
      <c r="G137" s="33">
        <f t="shared" si="2"/>
        <v>0</v>
      </c>
    </row>
    <row r="138" spans="1:7" ht="12.75">
      <c r="A138" s="28">
        <v>81</v>
      </c>
      <c r="B138" s="29" t="s">
        <v>192</v>
      </c>
      <c r="C138" s="30" t="s">
        <v>193</v>
      </c>
      <c r="D138" s="31" t="s">
        <v>47</v>
      </c>
      <c r="E138" s="32">
        <v>1</v>
      </c>
      <c r="F138" s="32"/>
      <c r="G138" s="33">
        <f t="shared" si="2"/>
        <v>0</v>
      </c>
    </row>
    <row r="139" spans="1:7" ht="12.75">
      <c r="A139" s="28">
        <v>82</v>
      </c>
      <c r="B139" s="29" t="s">
        <v>194</v>
      </c>
      <c r="C139" s="30" t="s">
        <v>195</v>
      </c>
      <c r="D139" s="31" t="s">
        <v>47</v>
      </c>
      <c r="E139" s="32">
        <v>1</v>
      </c>
      <c r="F139" s="32"/>
      <c r="G139" s="33">
        <f t="shared" si="2"/>
        <v>0</v>
      </c>
    </row>
    <row r="140" spans="1:7" ht="12.75">
      <c r="A140" s="35"/>
      <c r="B140" s="36" t="s">
        <v>14</v>
      </c>
      <c r="C140" s="37" t="str">
        <f>CONCATENATE(B132," ",C132)</f>
        <v>D96 Přesuny suti a vybouraných hmot</v>
      </c>
      <c r="D140" s="38"/>
      <c r="E140" s="39"/>
      <c r="F140" s="40"/>
      <c r="G140" s="41">
        <f>SUM(G132:G139)</f>
        <v>0</v>
      </c>
    </row>
    <row r="141" ht="13.5" thickBot="1">
      <c r="E141" s="3"/>
    </row>
    <row r="142" spans="3:7" ht="13.5" thickBot="1">
      <c r="C142" s="79" t="s">
        <v>206</v>
      </c>
      <c r="D142" s="80"/>
      <c r="E142" s="80"/>
      <c r="F142" s="80"/>
      <c r="G142" s="81">
        <f>G18+G25+G31+G36+G39+G43+G48+G52+G56+G59+G63+G77+G80+G83+G90+G93+G96+G99+G103+G109+G112+G121+G125+G131+G140+G118</f>
        <v>0</v>
      </c>
    </row>
    <row r="143" ht="12.75">
      <c r="E143" s="3"/>
    </row>
    <row r="144" ht="12.75">
      <c r="E144" s="3"/>
    </row>
    <row r="145" ht="12.75">
      <c r="E145" s="3"/>
    </row>
    <row r="146" ht="12.75">
      <c r="E146" s="3"/>
    </row>
    <row r="147" ht="12.75">
      <c r="E147" s="3"/>
    </row>
    <row r="148" ht="12.75">
      <c r="E148" s="3"/>
    </row>
    <row r="149" ht="12.75">
      <c r="E149" s="3"/>
    </row>
    <row r="150" ht="12.75">
      <c r="E150" s="3"/>
    </row>
    <row r="151" ht="12.75">
      <c r="E151" s="3"/>
    </row>
    <row r="152" ht="12.75">
      <c r="E152" s="3"/>
    </row>
    <row r="153" ht="12.75">
      <c r="E153" s="3"/>
    </row>
    <row r="154" ht="12.75">
      <c r="E154" s="3"/>
    </row>
    <row r="155" ht="12.75">
      <c r="E155" s="3"/>
    </row>
    <row r="156" ht="12.75">
      <c r="E156" s="3"/>
    </row>
    <row r="157" ht="12.75">
      <c r="E157" s="3"/>
    </row>
    <row r="158" ht="12.75">
      <c r="E158" s="3"/>
    </row>
    <row r="159" ht="12.75">
      <c r="E159" s="3"/>
    </row>
    <row r="160" ht="12.75">
      <c r="E160" s="3"/>
    </row>
    <row r="161" ht="12.75">
      <c r="E161" s="3"/>
    </row>
    <row r="162" ht="12.75">
      <c r="E162" s="3"/>
    </row>
    <row r="163" spans="1:7" ht="12.75">
      <c r="A163" s="43"/>
      <c r="B163" s="43"/>
      <c r="C163" s="43"/>
      <c r="D163" s="43"/>
      <c r="E163" s="43"/>
      <c r="F163" s="43"/>
      <c r="G163" s="43"/>
    </row>
    <row r="164" spans="1:7" ht="12.75">
      <c r="A164" s="43"/>
      <c r="B164" s="43"/>
      <c r="C164" s="43"/>
      <c r="D164" s="43"/>
      <c r="E164" s="43"/>
      <c r="F164" s="43"/>
      <c r="G164" s="43"/>
    </row>
    <row r="165" spans="1:7" ht="12.75">
      <c r="A165" s="43"/>
      <c r="B165" s="43"/>
      <c r="C165" s="43"/>
      <c r="D165" s="43"/>
      <c r="E165" s="43"/>
      <c r="F165" s="43"/>
      <c r="G165" s="43"/>
    </row>
    <row r="166" spans="1:7" ht="12.75">
      <c r="A166" s="43"/>
      <c r="B166" s="43"/>
      <c r="C166" s="43"/>
      <c r="D166" s="43"/>
      <c r="E166" s="43"/>
      <c r="F166" s="43"/>
      <c r="G166" s="43"/>
    </row>
    <row r="167" ht="12.75">
      <c r="E167" s="3"/>
    </row>
    <row r="168" ht="12.75">
      <c r="E168" s="3"/>
    </row>
    <row r="169" ht="12.75">
      <c r="E169" s="3"/>
    </row>
    <row r="170" ht="12.75">
      <c r="E170" s="3"/>
    </row>
    <row r="171" ht="12.75">
      <c r="E171" s="3"/>
    </row>
    <row r="172" ht="12.75">
      <c r="E172" s="3"/>
    </row>
    <row r="173" ht="12.75">
      <c r="E173" s="3"/>
    </row>
    <row r="174" ht="12.75">
      <c r="E174" s="3"/>
    </row>
    <row r="175" ht="12.75">
      <c r="E175" s="3"/>
    </row>
    <row r="176" ht="12.75">
      <c r="E176" s="3"/>
    </row>
    <row r="177" ht="12.75">
      <c r="E177" s="3"/>
    </row>
    <row r="178" ht="12.75">
      <c r="E178" s="3"/>
    </row>
    <row r="179" ht="12.75">
      <c r="E179" s="3"/>
    </row>
    <row r="180" ht="12.75">
      <c r="E180" s="3"/>
    </row>
    <row r="181" ht="12.75">
      <c r="E181" s="3"/>
    </row>
    <row r="182" ht="12.75">
      <c r="E182" s="3"/>
    </row>
    <row r="183" ht="12.75">
      <c r="E183" s="3"/>
    </row>
    <row r="184" ht="12.75">
      <c r="E184" s="3"/>
    </row>
    <row r="185" ht="12.75">
      <c r="E185" s="3"/>
    </row>
    <row r="186" ht="12.75">
      <c r="E186" s="3"/>
    </row>
    <row r="187" ht="12.75">
      <c r="E187" s="3"/>
    </row>
    <row r="188" ht="12.75">
      <c r="E188" s="3"/>
    </row>
    <row r="189" ht="12.75">
      <c r="E189" s="3"/>
    </row>
    <row r="190" ht="12.75">
      <c r="E190" s="3"/>
    </row>
    <row r="191" ht="12.75">
      <c r="E191" s="3"/>
    </row>
    <row r="192" ht="12.75">
      <c r="E192" s="3"/>
    </row>
    <row r="193" ht="12.75">
      <c r="E193" s="3"/>
    </row>
    <row r="194" ht="12.75">
      <c r="E194" s="3"/>
    </row>
    <row r="195" ht="12.75">
      <c r="E195" s="3"/>
    </row>
    <row r="196" ht="12.75">
      <c r="E196" s="3"/>
    </row>
    <row r="197" ht="12.75">
      <c r="E197" s="3"/>
    </row>
    <row r="198" spans="1:2" ht="12.75">
      <c r="A198" s="44"/>
      <c r="B198" s="44"/>
    </row>
    <row r="199" spans="1:7" ht="12.75">
      <c r="A199" s="43"/>
      <c r="B199" s="43"/>
      <c r="C199" s="46"/>
      <c r="D199" s="46"/>
      <c r="E199" s="47"/>
      <c r="F199" s="46"/>
      <c r="G199" s="48"/>
    </row>
    <row r="200" spans="1:7" ht="12.75">
      <c r="A200" s="49"/>
      <c r="B200" s="49"/>
      <c r="C200" s="43"/>
      <c r="D200" s="43"/>
      <c r="E200" s="50"/>
      <c r="F200" s="43"/>
      <c r="G200" s="43"/>
    </row>
    <row r="201" spans="1:7" ht="12.75">
      <c r="A201" s="43"/>
      <c r="B201" s="43"/>
      <c r="C201" s="43"/>
      <c r="D201" s="43"/>
      <c r="E201" s="50"/>
      <c r="F201" s="43"/>
      <c r="G201" s="43"/>
    </row>
    <row r="202" spans="1:7" ht="12.75">
      <c r="A202" s="43"/>
      <c r="B202" s="43"/>
      <c r="C202" s="43"/>
      <c r="D202" s="43"/>
      <c r="E202" s="50"/>
      <c r="F202" s="43"/>
      <c r="G202" s="43"/>
    </row>
    <row r="203" spans="1:7" ht="12.75">
      <c r="A203" s="43"/>
      <c r="B203" s="43"/>
      <c r="C203" s="43"/>
      <c r="D203" s="43"/>
      <c r="E203" s="50"/>
      <c r="F203" s="43"/>
      <c r="G203" s="43"/>
    </row>
    <row r="204" spans="1:7" ht="12.75">
      <c r="A204" s="43"/>
      <c r="B204" s="43"/>
      <c r="C204" s="43"/>
      <c r="D204" s="43"/>
      <c r="E204" s="50"/>
      <c r="F204" s="43"/>
      <c r="G204" s="43"/>
    </row>
    <row r="205" spans="1:7" ht="12.75">
      <c r="A205" s="43"/>
      <c r="B205" s="43"/>
      <c r="C205" s="43"/>
      <c r="D205" s="43"/>
      <c r="E205" s="50"/>
      <c r="F205" s="43"/>
      <c r="G205" s="43"/>
    </row>
    <row r="206" spans="1:7" ht="12.75">
      <c r="A206" s="43"/>
      <c r="B206" s="43"/>
      <c r="C206" s="43"/>
      <c r="D206" s="43"/>
      <c r="E206" s="50"/>
      <c r="F206" s="43"/>
      <c r="G206" s="43"/>
    </row>
    <row r="207" spans="1:7" ht="12.75">
      <c r="A207" s="43"/>
      <c r="B207" s="43"/>
      <c r="C207" s="43"/>
      <c r="D207" s="43"/>
      <c r="E207" s="50"/>
      <c r="F207" s="43"/>
      <c r="G207" s="43"/>
    </row>
    <row r="208" spans="1:7" ht="12.75">
      <c r="A208" s="43"/>
      <c r="B208" s="43"/>
      <c r="C208" s="43"/>
      <c r="D208" s="43"/>
      <c r="E208" s="50"/>
      <c r="F208" s="43"/>
      <c r="G208" s="43"/>
    </row>
    <row r="209" spans="1:7" ht="12.75">
      <c r="A209" s="43"/>
      <c r="B209" s="43"/>
      <c r="C209" s="43"/>
      <c r="D209" s="43"/>
      <c r="E209" s="50"/>
      <c r="F209" s="43"/>
      <c r="G209" s="43"/>
    </row>
    <row r="210" spans="1:7" ht="12.75">
      <c r="A210" s="43"/>
      <c r="B210" s="43"/>
      <c r="C210" s="43"/>
      <c r="D210" s="43"/>
      <c r="E210" s="50"/>
      <c r="F210" s="43"/>
      <c r="G210" s="43"/>
    </row>
    <row r="211" spans="1:7" ht="12.75">
      <c r="A211" s="43"/>
      <c r="B211" s="43"/>
      <c r="C211" s="43"/>
      <c r="D211" s="43"/>
      <c r="E211" s="50"/>
      <c r="F211" s="43"/>
      <c r="G211" s="43"/>
    </row>
    <row r="212" spans="1:7" ht="12.75">
      <c r="A212" s="43"/>
      <c r="B212" s="43"/>
      <c r="C212" s="43"/>
      <c r="D212" s="43"/>
      <c r="E212" s="50"/>
      <c r="F212" s="43"/>
      <c r="G212" s="4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SOBOTKAJ</cp:lastModifiedBy>
  <cp:lastPrinted>2017-11-03T09:34:55Z</cp:lastPrinted>
  <dcterms:created xsi:type="dcterms:W3CDTF">2017-06-15T10:03:19Z</dcterms:created>
  <dcterms:modified xsi:type="dcterms:W3CDTF">2017-11-03T09:34:58Z</dcterms:modified>
  <cp:category/>
  <cp:version/>
  <cp:contentType/>
  <cp:contentStatus/>
</cp:coreProperties>
</file>