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'Položky'!$A$1:$G$512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<sst xmlns="http://schemas.openxmlformats.org/spreadsheetml/2006/main" count="1490" uniqueCount="920">
  <si>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</si>
  <si>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</si>
  <si>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</si>
  <si>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</si>
  <si>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</si>
  <si>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</si>
  <si>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</si>
  <si>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</si>
  <si>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</si>
  <si>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</si>
  <si>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</si>
  <si>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</si>
  <si>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</si>
  <si>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</si>
  <si>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</si>
  <si>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</si>
  <si>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</si>
  <si>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</si>
  <si>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</si>
  <si>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</si>
  <si>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</si>
  <si>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</si>
  <si>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</si>
  <si>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</si>
  <si>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</si>
  <si>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</si>
  <si>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</si>
  <si>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</si>
  <si>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</si>
  <si>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</si>
  <si>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</si>
  <si>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</si>
  <si>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</si>
  <si>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</si>
  <si>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</si>
  <si>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</si>
  <si>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</si>
  <si>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</si>
  <si>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</si>
  <si>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</si>
  <si>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</si>
  <si>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</si>
  <si>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</si>
  <si>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</si>
  <si>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</si>
  <si>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</si>
  <si>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</si>
  <si>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</si>
  <si>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</si>
  <si>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</si>
  <si>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</si>
  <si>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</si>
  <si>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</si>
  <si>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</si>
  <si>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</si>
  <si>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</si>
  <si>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</si>
  <si>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</si>
  <si>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</si>
  <si>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</si>
  <si>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</si>
  <si>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</si>
  <si>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</si>
  <si>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</si>
  <si>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</si>
  <si>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</si>
  <si>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</si>
  <si>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</si>
  <si>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</si>
  <si>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</si>
  <si>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</si>
  <si>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</si>
  <si>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</si>
  <si>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</si>
  <si>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</si>
  <si>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11-13-014</t>
  </si>
  <si>
    <t>VFU Brno, Palackého, objekt 32</t>
  </si>
  <si>
    <t>0003</t>
  </si>
  <si>
    <t>02221115</t>
  </si>
  <si>
    <t>Výrobky PSV</t>
  </si>
  <si>
    <t>95</t>
  </si>
  <si>
    <t>Dokončovací konstrukce na pozemních stavbách</t>
  </si>
  <si>
    <t>953945111RU3</t>
  </si>
  <si>
    <t>Pás proti ptákům hrotový, lepením, z lešení šířka do 200 mm, výška 150 mm, 100 ks hrotů</t>
  </si>
  <si>
    <t>m</t>
  </si>
  <si>
    <t>K/27:31,5</t>
  </si>
  <si>
    <t>712</t>
  </si>
  <si>
    <t>Živičné a povlakové krytiny</t>
  </si>
  <si>
    <t>..poznámka</t>
  </si>
  <si>
    <t>výrobky jsou kompletní vč. povrch.úprav,kování, kotvení a veškerých souvisejících prvků dle výpisu</t>
  </si>
  <si>
    <t>vč.přesunu hmot, vč.zabudování</t>
  </si>
  <si>
    <t>764K16</t>
  </si>
  <si>
    <t>K16 pochůzné desky na foliovou krytinu 600/600 kompl.dod+mtz dle výpisu výrobků</t>
  </si>
  <si>
    <t>20/(0,6*0,6)+0,44444</t>
  </si>
  <si>
    <t>764</t>
  </si>
  <si>
    <t>Konstrukce klempířské</t>
  </si>
  <si>
    <t>764231250R00</t>
  </si>
  <si>
    <t xml:space="preserve">Lemování z Cu plechu zdí, tvrdá krytina, rš 500 mm </t>
  </si>
  <si>
    <t xml:space="preserve">včetně spojovacích prostředků.    </t>
  </si>
  <si>
    <t>K11:16</t>
  </si>
  <si>
    <t>764267200R00</t>
  </si>
  <si>
    <t xml:space="preserve">Oplechování vikýře z Cu plochy do 6 m2, do 30° </t>
  </si>
  <si>
    <t>m2</t>
  </si>
  <si>
    <t>K12:30</t>
  </si>
  <si>
    <t>764317200R00</t>
  </si>
  <si>
    <t xml:space="preserve">Krytina hladká  Pz železobetonových desek </t>
  </si>
  <si>
    <t>K01:52*1,0</t>
  </si>
  <si>
    <t>K02:1,5*2,1</t>
  </si>
  <si>
    <t>764331260R00</t>
  </si>
  <si>
    <t xml:space="preserve">Lemování z Pz plechu zdí, tvrdá krytina, rš 660 mm </t>
  </si>
  <si>
    <t>K20:28</t>
  </si>
  <si>
    <t>764333240R00</t>
  </si>
  <si>
    <t xml:space="preserve">Lemování zdí na plochých střechách Pz, rš 400 mm </t>
  </si>
  <si>
    <t>K43:2,5</t>
  </si>
  <si>
    <t>764339210R00</t>
  </si>
  <si>
    <t xml:space="preserve">Lemování z Pz, komínů na vlnité krytině, v ploše </t>
  </si>
  <si>
    <t>K03 : 1*,5*(2,6*2+1,6*2)</t>
  </si>
  <si>
    <t>K04 : ,5*(2,22*2+1,3*2)</t>
  </si>
  <si>
    <t>K05 : ,5*(3,2*2+1,3*2)</t>
  </si>
  <si>
    <t>K06 : 2,0</t>
  </si>
  <si>
    <t>764341230R00</t>
  </si>
  <si>
    <t xml:space="preserve">Lemování trub Pz, vlnitá krytina, D do 150 mm </t>
  </si>
  <si>
    <t>kus</t>
  </si>
  <si>
    <t>K08:1</t>
  </si>
  <si>
    <t>764352203R00</t>
  </si>
  <si>
    <t xml:space="preserve">Žlaby z Pz plechu podokapní půlkruhové, rš 330 mm </t>
  </si>
  <si>
    <t>K24:85</t>
  </si>
  <si>
    <t>764352205R00</t>
  </si>
  <si>
    <t xml:space="preserve">Žlaby z Pz plechu podokapní půlkruhové, rš 400 mm </t>
  </si>
  <si>
    <t>K23:90</t>
  </si>
  <si>
    <t>764392281R00</t>
  </si>
  <si>
    <t xml:space="preserve">Úžlabí z Pz plechu, rš 1000 mm, klínové těsnění </t>
  </si>
  <si>
    <t xml:space="preserve">Položka obsahuje dodávku a montáž úžlabního plechu včetně klínového těsnění a příponek    </t>
  </si>
  <si>
    <t>K17:19</t>
  </si>
  <si>
    <t>764410240R00</t>
  </si>
  <si>
    <t xml:space="preserve">Oplechování parapetů včetně rohů Pz, rš 250 mm </t>
  </si>
  <si>
    <t>K50:23</t>
  </si>
  <si>
    <t>764410250R00</t>
  </si>
  <si>
    <t xml:space="preserve">Oplechování parapetů včetně rohů Pz, rš 330 mm </t>
  </si>
  <si>
    <t>K47 : 179</t>
  </si>
  <si>
    <t>K51 : 25</t>
  </si>
  <si>
    <t>764410260R00</t>
  </si>
  <si>
    <t xml:space="preserve">Oplechování parapetů včetně rohů Pz, rš 400 mm </t>
  </si>
  <si>
    <t>K27 : ,8*33</t>
  </si>
  <si>
    <t>K34 : 80</t>
  </si>
  <si>
    <t>764410270R00</t>
  </si>
  <si>
    <t xml:space="preserve">Oplechování parapetů včetně rohů Pz, rš 500 mm </t>
  </si>
  <si>
    <t>K36:74</t>
  </si>
  <si>
    <t>764410280R00</t>
  </si>
  <si>
    <t xml:space="preserve">Oplechování parapetů včetně rohů Pz, rš 600 mm </t>
  </si>
  <si>
    <t>K30 : 31</t>
  </si>
  <si>
    <t>K33 : 40</t>
  </si>
  <si>
    <t>K37 : 7</t>
  </si>
  <si>
    <t>764421260R00</t>
  </si>
  <si>
    <t xml:space="preserve">Oplechování říms z Pz plechu, rš 400 mm </t>
  </si>
  <si>
    <t>K31 : 25</t>
  </si>
  <si>
    <t>K32 : 55</t>
  </si>
  <si>
    <t>764421290R00</t>
  </si>
  <si>
    <t xml:space="preserve">Oplechování říms z Pz plechu, rš 700 mm </t>
  </si>
  <si>
    <t>K28:86</t>
  </si>
  <si>
    <t>764422210R00</t>
  </si>
  <si>
    <t xml:space="preserve">Oplechování říms z Pz plechu, rš 800 mm </t>
  </si>
  <si>
    <t>K35:135</t>
  </si>
  <si>
    <t>764422220R00</t>
  </si>
  <si>
    <t xml:space="preserve">Oplechování říms z Pz plechu, rš 900 mm </t>
  </si>
  <si>
    <t>K22:140</t>
  </si>
  <si>
    <t>764454203R00</t>
  </si>
  <si>
    <t xml:space="preserve">Odpadní trouby z Pz plechu, kruhové, D 120 mm </t>
  </si>
  <si>
    <t>K26:90</t>
  </si>
  <si>
    <t>764454204R00</t>
  </si>
  <si>
    <t xml:space="preserve">Odpadní trouby z Pz plechu, kruhové, D 150 mm </t>
  </si>
  <si>
    <t>K25:120</t>
  </si>
  <si>
    <t>764K09</t>
  </si>
  <si>
    <t>K09 větrací komínek odvětrání výtah.šachty  Pz plech - kompl.dod+mtz dle výpisu výrobků</t>
  </si>
  <si>
    <t>764K10</t>
  </si>
  <si>
    <t>K10 pojistný přepad s integr.manžetou a ochr.mřížkou  - kompl.dod+mtz dle výpisu výrobků</t>
  </si>
  <si>
    <t>764K13</t>
  </si>
  <si>
    <t>K13 Oplechování okapů  poplast.plech rš.500mm kompl.dod+mtz dle výpisu výrobků</t>
  </si>
  <si>
    <t xml:space="preserve">včetně spojovacích prostředků a dodávky difuzní fólie.    </t>
  </si>
  <si>
    <t>764K14</t>
  </si>
  <si>
    <t>K14 Oplechování okapů  poplast.plech rš.200mm kompl.dod+mtz dle výpisu výrobků</t>
  </si>
  <si>
    <t>764K15</t>
  </si>
  <si>
    <t>K15 sanační vpusť s manžetou por napojení na fólii kompl.dod+mtz dle výpisu výrobků</t>
  </si>
  <si>
    <t>764K44</t>
  </si>
  <si>
    <t>K44 konstrukční mateirál   poplast.plech rš.500mm kompl.dod+mtz dle výpisu výrobků</t>
  </si>
  <si>
    <t>764K45</t>
  </si>
  <si>
    <t>K45 ukončovací prvek oplechování s vodní drážkou rš 500 mm - poplast.pozink.plech, kompl.dod+mtz</t>
  </si>
  <si>
    <t xml:space="preserve">včetně spojovacích prostředků a zednické výpomoci.    </t>
  </si>
  <si>
    <t>764K46</t>
  </si>
  <si>
    <t>K46 oplechování atiky , rš 750 mm pozink.plech+HB polyester.nástřik, kompl.dod+mtz  dle výpisu výrob</t>
  </si>
  <si>
    <t>764K48</t>
  </si>
  <si>
    <t>K48 oplechování atiky , rš 600 mm pozink.plech+HB polyester.nástřik, kompl.dod+mtz  dle výpisu výrob</t>
  </si>
  <si>
    <t>764K49</t>
  </si>
  <si>
    <t>K49 ukonč.prvek -krycí lišta  , rš 330 mm pozink.plech+HB polyester.nástřik, kompl.dod+mtz</t>
  </si>
  <si>
    <t>998764103R00</t>
  </si>
  <si>
    <t xml:space="preserve">Přesun hmot pro klempířské konstr., výšky do 24 m </t>
  </si>
  <si>
    <t>t</t>
  </si>
  <si>
    <t>766</t>
  </si>
  <si>
    <t>Konstrukce truhlářské</t>
  </si>
  <si>
    <t>T/ 01</t>
  </si>
  <si>
    <t>Repase stávajícího špaletového okna 1370x2760mm, kompl.dod+mtz dle výpisu výrobků ( repase+dovoz+</t>
  </si>
  <si>
    <t>+ montáž na místě.</t>
  </si>
  <si>
    <t xml:space="preserve">Demontáž+zabalení+pasport+odvoz do dílny - součást bouracích prací    </t>
  </si>
  <si>
    <t>T/ 02</t>
  </si>
  <si>
    <t>Repase stávajícího špaletového okna 1370x2630mm, kompl.dod+mtz dle výpisu výrobků ( repase+dovoz+</t>
  </si>
  <si>
    <t>T/ 03</t>
  </si>
  <si>
    <t>Repase a oprava pův.vstup.dveří 880+850x3400mm, kompl.dod+mtz dle výpisu výrobků</t>
  </si>
  <si>
    <t>T/ 04</t>
  </si>
  <si>
    <t>Nové dvoukř.okno europrofil diterm 1240x2590mm, kompl.dod+mtz dle výpisu výrobků</t>
  </si>
  <si>
    <t>T/ 05</t>
  </si>
  <si>
    <t>Nové dvoukř.okno europrofil diterm 2215x2600mm, kompl.dod+mtz dle výpisu výrobků</t>
  </si>
  <si>
    <t>T/ 06</t>
  </si>
  <si>
    <t>Nové dvoukř.okno europrofil diterm 1360x2260mm, kompl.dod+mtz dle výpisu výrobků</t>
  </si>
  <si>
    <t>T/ 07</t>
  </si>
  <si>
    <t>Oprava stávajících dřev.oken z europrofilů, kompl.dod+mtz dle výpisu výrobků</t>
  </si>
  <si>
    <t>T/ 08</t>
  </si>
  <si>
    <t>Nové dvoukř.okno europrofil diterm 1370x2630mm, kompl.dod+mtz dle výpisu výrobků</t>
  </si>
  <si>
    <t>T/ 09</t>
  </si>
  <si>
    <t>Nové dvoukř.okno europrofil diterm 1940x1300mm, kompl.dod+mtz dle výpisu výrobků</t>
  </si>
  <si>
    <t>T/ 10</t>
  </si>
  <si>
    <t>Nové střešní okno kyvné 780x1600mm, kompl.dod+mtz dle výpisu výrobků</t>
  </si>
  <si>
    <t>T/ 11</t>
  </si>
  <si>
    <t>Nové střešní okno výklopně kyvné 780x980mm, kompl.dod+mtz dle výpisu výrobků</t>
  </si>
  <si>
    <t>T/ 13</t>
  </si>
  <si>
    <t>Nové dvoukř.okno europrofil diterm 2770/650mm, kompl.dod+mtz dle výpisu výrobků</t>
  </si>
  <si>
    <t>T/ 14</t>
  </si>
  <si>
    <t>Nové dvoukř.okno europrofil diterm 1850/2500mm, kompl.dod+mtz dle výpisu výrobků</t>
  </si>
  <si>
    <t>T/ 15</t>
  </si>
  <si>
    <t>Nové okno europrofil diterm 1150x1250mm, kompl.dod+mtz dle výpisu výrobků</t>
  </si>
  <si>
    <t>T/ 16</t>
  </si>
  <si>
    <t>Nové okno europrofil diterm 900x900mm, kompl.dod+mtz dle výpisu výrobků</t>
  </si>
  <si>
    <t>T/ 17</t>
  </si>
  <si>
    <t>Nové okno europrofil diterm 1200x900mm, kompl.dod+mtz dle výpisu výrobků</t>
  </si>
  <si>
    <t>T/ 18</t>
  </si>
  <si>
    <t>Nové okno europrofil diterm 1150x1300mm, kompl.dod+mtz dle výpisu výrobků</t>
  </si>
  <si>
    <t>T/ 19</t>
  </si>
  <si>
    <t>Nové okno europrofil diterm 1200x500mm, kompl.dod+mtz dle výpisu výrobků</t>
  </si>
  <si>
    <t>T/ 20</t>
  </si>
  <si>
    <t>Nové okno europrofil diterm 1370x400mm, kompl.dod+mtz dle výpisu výrobků</t>
  </si>
  <si>
    <t>T/ 21</t>
  </si>
  <si>
    <t>Nové dvoukř.okno europrofil diterm 800/500mm, kompl.dod+mtz dle výpisu výrobků</t>
  </si>
  <si>
    <t>T/ 22</t>
  </si>
  <si>
    <t>Nové dvoukř.okno europrofil diterm 1970/2610mm EI30 DP3, kompl.dod+mtz dle výpisu výrobků</t>
  </si>
  <si>
    <t>T/ 23</t>
  </si>
  <si>
    <t>Nové dvoukř.okno europrofil diterm 1370/2640mm, kompl.dod+mtz dle výpisu výrobků</t>
  </si>
  <si>
    <t>T/ 24</t>
  </si>
  <si>
    <t>Nové dvoukř.okno europrofil diterm 650/1300mm, kompl.dod+mtz dle výpisu výrobků</t>
  </si>
  <si>
    <t>T/ 30</t>
  </si>
  <si>
    <t>Repase stáv.kazet.dveří a zárubní 615+615x2500mm, kompl.dod+mtz dle výpisu výrobků</t>
  </si>
  <si>
    <t>T/ 30A</t>
  </si>
  <si>
    <t>Repase stáv.kazet.dvojitých dveří a zárubní 2x(615+615x2500)mm, kompl.dod+mtz dle výpisu výrob</t>
  </si>
  <si>
    <t>T/ 32</t>
  </si>
  <si>
    <t>Repase stáv.kazet.dveří a zárubní 1000x2200mm, kompl.dod+mtz dle výpisu výrobků</t>
  </si>
  <si>
    <t>T/ 33</t>
  </si>
  <si>
    <t>Repase stáv.kazet.dveří a zárubní 1100x2170mm, kompl.dod+mtz dle výpisu výrobků</t>
  </si>
  <si>
    <t>T/ 34</t>
  </si>
  <si>
    <t>Repase stáv.kazet.dveří a zárubní 1000x2250mm, kompl.dod+mtz dle výpisu výrobků</t>
  </si>
  <si>
    <t>T/ 35</t>
  </si>
  <si>
    <t>Repase stáv.kazet.dveří a zárubní 1100x2230mm, kompl.dod+mtz dle výpisu výrobků</t>
  </si>
  <si>
    <t>T/ 40</t>
  </si>
  <si>
    <t>Kopie stáv.kazet.dveří a zárubní 900x2200+300mm, kompl.dod+mtz dle výpisu výrobků</t>
  </si>
  <si>
    <t>T/ 41</t>
  </si>
  <si>
    <t>Kopie stáv.kazet.dveří a zárubní 1000x2200+300mm, kompl.dod+mtz dle výpisu výrobků</t>
  </si>
  <si>
    <t>T/ 42</t>
  </si>
  <si>
    <t>Kopie stáv.kazet.dveří a zárubní 615+615x2500mm, kompl.dod+mtz dle výpisu výrobků</t>
  </si>
  <si>
    <t>T/ 50</t>
  </si>
  <si>
    <t>Nové dveře plné 700/1970mm s mřížkou, kompl.dod+mtz dle výpisu výrobků</t>
  </si>
  <si>
    <t>T/ 51</t>
  </si>
  <si>
    <t>Nové dveře část.prosklené 700/1970mm  s mřížkou, kompl.dod+mtz dle výpisu výrobků</t>
  </si>
  <si>
    <t>T/ 52</t>
  </si>
  <si>
    <t>T/ 52a</t>
  </si>
  <si>
    <t>Nové dveře plné 800/1970mm s mřížkou, kompl.dod+mtz dle výpisu výrobků</t>
  </si>
  <si>
    <t>T/ 53</t>
  </si>
  <si>
    <t>T/ 54</t>
  </si>
  <si>
    <t>T/ 54a</t>
  </si>
  <si>
    <t>Nové dveře plné 900/1970mm  s mřížkou, kompl.dod+mtz dle výpisu výrobků</t>
  </si>
  <si>
    <t>T/ 55</t>
  </si>
  <si>
    <t>Nové dveře celoprosklené 800/1970mm, kompl.dod+mtz dle výpisu výrobků</t>
  </si>
  <si>
    <t>T/ 56</t>
  </si>
  <si>
    <t>T/ 57</t>
  </si>
  <si>
    <t>T/ 58</t>
  </si>
  <si>
    <t>T/ 59</t>
  </si>
  <si>
    <t>Nové dveře plné 1100/1970mm posuvné vč.pouzdra, kompl.dod+mtz dle výpisu výrobků</t>
  </si>
  <si>
    <t>T/ 65</t>
  </si>
  <si>
    <t>Protipožární dveře EI 30-C2 DP3 900/1970mm, kompl.dod+mtz dle výpisu výrobků</t>
  </si>
  <si>
    <t>T/ 67</t>
  </si>
  <si>
    <t>Protipožární dveře - repase EW 30-C2 DP3 615+615/2500mm, kompl.dod+mtz dle výpisu výrobků</t>
  </si>
  <si>
    <t>T/ 68</t>
  </si>
  <si>
    <t>Protipožární dveře - replika EI 30-C2 DP3 1000/2200+300mm, kompl.dod+mtz dle výpisu výrobků</t>
  </si>
  <si>
    <t>T/ 70</t>
  </si>
  <si>
    <t>Protipožární dveře - replika EW 30-C2 DP3 900/2200+300mm, kompl.dod+mtz dle výpisu výrobků</t>
  </si>
  <si>
    <t>T/ 71</t>
  </si>
  <si>
    <t>T/ 72</t>
  </si>
  <si>
    <t>Protipožární dveře EW 15-C2 DP3 900/1970mm, kompl.dod+mtz dle výpisu výrobků</t>
  </si>
  <si>
    <t>T/ 73</t>
  </si>
  <si>
    <t>T/ 74</t>
  </si>
  <si>
    <t>Protipožární dveře EI 15-C2 DP3 900/1970mm, kompl.dod+mtz dle výpisu výrobků</t>
  </si>
  <si>
    <t>T/ 75</t>
  </si>
  <si>
    <t>Protipožární dveře - repase EI 30-C2 DP3 615+615/2500mm, kompl.dod+mtz dle výpisu výrobků</t>
  </si>
  <si>
    <t>T/ 75A</t>
  </si>
  <si>
    <t>Parapet vnitřní - HPL 1370/450+30mm, kompl.dod+mtz dle výpisu výrobků</t>
  </si>
  <si>
    <t>T/ 76</t>
  </si>
  <si>
    <t>Parapet vnitřní - HPL 1370/420+30mm, kompl.dod+mtz dle výpisu výrobků</t>
  </si>
  <si>
    <t>T/ 78</t>
  </si>
  <si>
    <t>Parapetní krycí deska vnitřní - HPL 1370/410mm, kompl.dod+mtz dle výpisu výrobků</t>
  </si>
  <si>
    <t>T/ 79</t>
  </si>
  <si>
    <t>Parapet vnitřní - HPL 1250/570mm, kompl.dod+mtz dle výpisu výrobků</t>
  </si>
  <si>
    <t>T/ 80</t>
  </si>
  <si>
    <t>Parapet vnitřní - HPL 1400/570mm, kompl.dod+mtz dle výpisu výrobků</t>
  </si>
  <si>
    <t>T/ 81</t>
  </si>
  <si>
    <t>Parapetní krycí deska vnitřní - HPL rozměr dle schématu, kompl.dod+mtz dle výpisu výrobků</t>
  </si>
  <si>
    <t>T/ 82</t>
  </si>
  <si>
    <t>Parapet vnitřní - HPL 1200/610+30mm, kompl.dod+mtz dle výpisu výrobků</t>
  </si>
  <si>
    <t>T/ 83</t>
  </si>
  <si>
    <t>Parapet vnitřní - HPL rozměr dle schématu, kompl.dod+mtz dle výpisu výrobků</t>
  </si>
  <si>
    <t>T/ 84</t>
  </si>
  <si>
    <t>T/ 85</t>
  </si>
  <si>
    <t>Parapet vnitřní - HPL 1200/70+30mm, kompl.dod+mtz dle výpisu výrobků</t>
  </si>
  <si>
    <t>T/ 86</t>
  </si>
  <si>
    <t>Parapet vnitřní - HPL 1370-1200/110+30mm, kompl.dod+mtz dle výpisu výrobků</t>
  </si>
  <si>
    <t>T/ 87</t>
  </si>
  <si>
    <t>Parapetní krycí deska vnitřní - HPL 1370/30+30mm, kompl.dod+mtz dle výpisu výrobků</t>
  </si>
  <si>
    <t>T/ 88</t>
  </si>
  <si>
    <t>Parapet vnitřní - HPL 1200/40+30mm, kompl.dod+mtz dle výpisu výrobků</t>
  </si>
  <si>
    <t>T/ 89</t>
  </si>
  <si>
    <t>T/ 90</t>
  </si>
  <si>
    <t>Parapetní krycí deska vnitřní - HPL 1400/70+30mm, kompl.dod+mtz dle výpisu výrobků</t>
  </si>
  <si>
    <t>T/ 91</t>
  </si>
  <si>
    <t>Parapet vnitřní - masiv 1360~1370/360+100mm, kompl.dod+mtz dle výpisu výrobků</t>
  </si>
  <si>
    <t>T/ 92</t>
  </si>
  <si>
    <t>Parapet vnitřní - masiv 1350/490+100mm, kompl.dod+mtz dle výpisu výrobků</t>
  </si>
  <si>
    <t>T/ 93</t>
  </si>
  <si>
    <t>Parapet vnitřní - masiv 1360/200~220+100mm, kompl.dod+mtz dle výpisu výrobků</t>
  </si>
  <si>
    <t>T/ 94</t>
  </si>
  <si>
    <t>Parapet vnitřní - masiv 1360~1370/480+100mm, kompl.dod+mtz dle výpisu výrobků</t>
  </si>
  <si>
    <t>T/ 95</t>
  </si>
  <si>
    <t>Parapet vnitřní - masiv 1370/590+100mm, kompl.dod+mtz dle výpisu výrobků</t>
  </si>
  <si>
    <t>T/ 96</t>
  </si>
  <si>
    <t>Parapet vnitřní - masiv 1370-1240/480+100mm, kompl.dod+mtz dle výpisu výrobků</t>
  </si>
  <si>
    <t>T/ 97</t>
  </si>
  <si>
    <t>Parapet vnitřní - masiv 1370/600~620+30mm, kompl.dod+mtz dle výpisu výrobků</t>
  </si>
  <si>
    <t>T/ 98</t>
  </si>
  <si>
    <t>Parapet vnitřní - HPL 990/500+30mm, kompl.dod+mtz dle výpisu výrobků</t>
  </si>
  <si>
    <t>T/ 99</t>
  </si>
  <si>
    <t>Parapet vnitřní - HPL 1940/520+30mm, kompl.dod+mtz dle výpisu výrobků</t>
  </si>
  <si>
    <t>T/100</t>
  </si>
  <si>
    <t>Parapet vnitřní - masiv 1370-1360/600+100mm, kompl.dod+mtz dle výpisu výrobků</t>
  </si>
  <si>
    <t>T/101</t>
  </si>
  <si>
    <t>Parapet vnitřní - masiv 1370/360+30mm, kompl.dod+mtz dle výpisu výrobků</t>
  </si>
  <si>
    <t>T/102</t>
  </si>
  <si>
    <t>Parapet vnitřní - HPL 1350-1220/490+100mm, kompl.dod+mtz dle výpisu výrobků</t>
  </si>
  <si>
    <t>T/103</t>
  </si>
  <si>
    <t>Parapet vnitřní - masiv 1370~1360/245~260+100mm, kompl.dod+mtz dle výpisu výrobků</t>
  </si>
  <si>
    <t>T/104</t>
  </si>
  <si>
    <t>Parapet vnitřní - masiv 1360~1390/380+100mm, kompl.dod+mtz dle výpisu výrobků</t>
  </si>
  <si>
    <t>T/105</t>
  </si>
  <si>
    <t>Parapet vnitřní - masiv 1390/210~220+100mm, kompl.dod+mtz dle výpisu výrobků</t>
  </si>
  <si>
    <t>T/106</t>
  </si>
  <si>
    <t>Parapet vnitřní - masiv 1370/450~460+100mm, kompl.dod+mtz dle výpisu výrobků</t>
  </si>
  <si>
    <t>T/107</t>
  </si>
  <si>
    <t>Parapet vnitřní - masiv 1370/470~490+30mm, kompl.dod+mtz dle výpisu výrobků</t>
  </si>
  <si>
    <t>T/108</t>
  </si>
  <si>
    <t>Parapet vnitřní - masiv 1300-1220/435+100mm, kompl.dod+mtz dle výpisu výrobků</t>
  </si>
  <si>
    <t>T/109</t>
  </si>
  <si>
    <t>Parapet vnitřní - masiv 1300~1350-1220/435+100mm, kompl.dod+mtz dle výpisu výrobků</t>
  </si>
  <si>
    <t>T/110</t>
  </si>
  <si>
    <t>Parapet vnitřní - masiv 1290-1220/290+100mm, kompl.dod+mtz dle výpisu výrobků</t>
  </si>
  <si>
    <t>T/111</t>
  </si>
  <si>
    <t>Parapet vnitřní - masiv 1370/70+100mm, kompl.dod+mtz dle výpisu výrobků</t>
  </si>
  <si>
    <t>T/112</t>
  </si>
  <si>
    <t>Parapet vnitřní - masiv 1390/250+30mm, kompl.dod+mtz dle výpisu výrobků</t>
  </si>
  <si>
    <t>T/113</t>
  </si>
  <si>
    <t>Parapet vnitřní - masiv 2330-2215/290+100mm, kompl.dod+mtz dle výpisu výrobků</t>
  </si>
  <si>
    <t>T/116</t>
  </si>
  <si>
    <t>Parapet vnitřní - HPL 1360/350+30mm, kompl.dod+mtz dle výpisu výrobků</t>
  </si>
  <si>
    <t>T/117</t>
  </si>
  <si>
    <t>Parapet vnitřní - HPL 1390/250+30mm, kompl.dod+mtz dle výpisu výrobků</t>
  </si>
  <si>
    <t>T/118</t>
  </si>
  <si>
    <t>T/119</t>
  </si>
  <si>
    <t>Parapet vnitřní - masiv 1360/380+100mm, kompl.dod+mtz dle výpisu výrobků</t>
  </si>
  <si>
    <t>T/120</t>
  </si>
  <si>
    <t>Parapet vnitřní - masiv 1360/320+30mm, kompl.dod+mtz dle výpisu výrobků</t>
  </si>
  <si>
    <t>T/121</t>
  </si>
  <si>
    <t>Parapet vnitřní - masiv 1370/220+100mm, kompl.dod+mtz dle výpisu výrobků</t>
  </si>
  <si>
    <t>T/122</t>
  </si>
  <si>
    <t>T/123</t>
  </si>
  <si>
    <t>Parapetní krycí deska vnitřní - HPL 1250/410mm, kompl.dod+mtz dle výpisu výrobků</t>
  </si>
  <si>
    <t>T/124</t>
  </si>
  <si>
    <t>Parapet vnitřní - masiv 1370/450+30mm, kompl.dod+mtz dle výpisu výrobků</t>
  </si>
  <si>
    <t>T/126</t>
  </si>
  <si>
    <t>Parapet vnitřní - HPL 650/260+30mm, kompl.dod+mtz dle výpisu výrobků</t>
  </si>
  <si>
    <t>T/127</t>
  </si>
  <si>
    <t>Parapet vnitřní - masiv 2770/520+30mm, kompl.dod+mtz dle výpisu výrobků</t>
  </si>
  <si>
    <t>T/128</t>
  </si>
  <si>
    <t>Parapet vnitřní - masiv 1970/300+30mm, kompl.dod+mtz dle výpisu výrobků</t>
  </si>
  <si>
    <t>T/129</t>
  </si>
  <si>
    <t>Parapet vnitřní - masiv 1410/150+30mm, kompl.dod+mtz dle výpisu výrobků</t>
  </si>
  <si>
    <t>T/130</t>
  </si>
  <si>
    <t>Kopie stáv.kazet.dveří a zárubní 800x2200+300mm, kompl.dod+mtz dle výpisu výrobků</t>
  </si>
  <si>
    <t>T/131</t>
  </si>
  <si>
    <t>Kopie stáv.obkladové zárubně 1230/2500/320 mm kompl.dod+mtz dle výpisu výrobků</t>
  </si>
  <si>
    <t>T/132</t>
  </si>
  <si>
    <t>T/133</t>
  </si>
  <si>
    <t>Protipožární dveře EW 30-C2 DP3 900/2200mm, kompl.dod+mtz dle výpisu výrobků</t>
  </si>
  <si>
    <t>767</t>
  </si>
  <si>
    <t>Konstrukce zámečnické</t>
  </si>
  <si>
    <t>Z/ 1</t>
  </si>
  <si>
    <t>Zapuštěný systém.vnitřní šachetní kryt 600x1000mm, kompl.dod+mtz dle výpisu výrobků</t>
  </si>
  <si>
    <t>Z/ 2</t>
  </si>
  <si>
    <t>Větrací mřížka kovová 150x150mm, kompl.dod+mtz dle výpisu výrobků</t>
  </si>
  <si>
    <t>Z/ 3</t>
  </si>
  <si>
    <t>Systém.šachtové stupadlo rozměry dle schématu, P=127mm, kompl.dod+mtz dle výpisu výrobků</t>
  </si>
  <si>
    <t>Z/ 4</t>
  </si>
  <si>
    <t>Zakrytí šachty kanálu teplovodu světlý otvor 600x300mm, kompl.dod+mtz dle výpisu výrobků</t>
  </si>
  <si>
    <t>Z/ 5</t>
  </si>
  <si>
    <t>Větrací mřížka s regulací 150x150mm, kompl.dod+mtz dle výpisu výrobků</t>
  </si>
  <si>
    <t>Z/ 6</t>
  </si>
  <si>
    <t xml:space="preserve">Lemování podlahy, kompl.dod+mtz dle výpisu výrobků </t>
  </si>
  <si>
    <t>Z/ 7</t>
  </si>
  <si>
    <t>Zapuštěný systém.vnitřní šachetní kryt 600x600mm, kompl.dod+mtz dle výpisu výrobků</t>
  </si>
  <si>
    <t>Z/13</t>
  </si>
  <si>
    <t>Lemování horní hrany podlahy - ocel.úhelník rozměry dle výpisu, kompl.dod+mtz dle výpisu výrob</t>
  </si>
  <si>
    <t>Z/14</t>
  </si>
  <si>
    <t>Poklop záchytné jímky vč.rámu sv.otvor 600x600mm, kompl.dod+mtz dle výpisu výrobků</t>
  </si>
  <si>
    <t>Z/15</t>
  </si>
  <si>
    <t>Interiér.atypic.ocel.dveře 900/1880mm, kompl.dod+mtz dle výpisu výrobků</t>
  </si>
  <si>
    <t>Z/16</t>
  </si>
  <si>
    <t>Vnější schodišť.madlo rozměr viz schéma, kompl.dod+mtz dle výpisu výrobků</t>
  </si>
  <si>
    <t>Z/17A</t>
  </si>
  <si>
    <t>Revizní dvířka do zděné stěny 400/400mm, kompl.dod+mtz dle výpisu výrobků</t>
  </si>
  <si>
    <t>Z/17B</t>
  </si>
  <si>
    <t>Revizní dvířka do zděné stěny 300/300mm, kompl.dod+mtz dle výpisu výrobků</t>
  </si>
  <si>
    <t>Z/18A</t>
  </si>
  <si>
    <t>Revizní dvířka do SDK stěny 400/400mm, kompl.dod+mtz dle výpisu výrobků</t>
  </si>
  <si>
    <t>Z/18B</t>
  </si>
  <si>
    <t>Revizní dvířka do SDK stěny 300/300mm, kompl.dod+mtz dle výpisu výrobků</t>
  </si>
  <si>
    <t>Z/23</t>
  </si>
  <si>
    <t>Protopožár.kouřotěsné revizní dvířka rozvaděčů NN 800x800mm, kompl.dod+mtz dle výpisu výrobků</t>
  </si>
  <si>
    <t>Z/24</t>
  </si>
  <si>
    <t>Z/25</t>
  </si>
  <si>
    <t>Venkov.čistící rohož z pororoštu 1790x600mm, kompl.dod+mtz dle výpisu výrobků</t>
  </si>
  <si>
    <t>Z/26</t>
  </si>
  <si>
    <t>Sestava pro WC ZTP, kompl.dod+mtz dle výpisu výrobků</t>
  </si>
  <si>
    <t>soubor</t>
  </si>
  <si>
    <t>Z/27</t>
  </si>
  <si>
    <t>Kovová okenní mříž 500/1200mm, kompl.dod+mtz dle výpisu výrobků</t>
  </si>
  <si>
    <t>Z/28</t>
  </si>
  <si>
    <t>Kovová okenní mříž 1120/1250mm, kompl.dod+mtz dle výpisu výrobků</t>
  </si>
  <si>
    <t>Z/29</t>
  </si>
  <si>
    <t>Kovová okenní mříž rozměr 1130/1250mm, kompl.dod+mtz dle výpisu výrobků</t>
  </si>
  <si>
    <t>Z/30</t>
  </si>
  <si>
    <t>Kovová okenní mříž rozměr 1200/900mm, kompl.dod+mtz dle výpisu výrobků</t>
  </si>
  <si>
    <t>Z/31</t>
  </si>
  <si>
    <t>Kovová okenní mříž 1140/900mm, kompl.dod+mtz dle výpisu výrobků</t>
  </si>
  <si>
    <t>Z/32</t>
  </si>
  <si>
    <t>Vnitřní schodišť.madlo komplet sestav od 1.PP do 4.NP, kompl.dod+mtz dle výpisu výrobků</t>
  </si>
  <si>
    <t>Z/35</t>
  </si>
  <si>
    <t>Poklop záchytné jímky vč.rámu, kompl.dod+mtz dle výpisu výrobků</t>
  </si>
  <si>
    <t>Z/37</t>
  </si>
  <si>
    <t>Z/38</t>
  </si>
  <si>
    <t>Vnitřní ocel.zábradlí foyer rozměr viz schéma, kompl.dod+mtz dle výpisu výrobků</t>
  </si>
  <si>
    <t>Z/39</t>
  </si>
  <si>
    <t>Protipožár.kouřotěsné revizní dvířka rozvaděče SLP 450x500mm, kompl.dod+mtz dle výpisu výrobků</t>
  </si>
  <si>
    <t>Z/42</t>
  </si>
  <si>
    <t>Z/43</t>
  </si>
  <si>
    <t>Z/45</t>
  </si>
  <si>
    <t>Skládací půdní schody, kompl.dod+mtz dle výpisu výrobků</t>
  </si>
  <si>
    <t>Z/48</t>
  </si>
  <si>
    <t>Ocel.schodiště rozměr dle schématu, kompl.dod+mtz dle výpisu výrobků</t>
  </si>
  <si>
    <t>Z/49</t>
  </si>
  <si>
    <t>Vnitřní schodišť.madlo, kompl.dod+mtz dle výpisu výrobků</t>
  </si>
  <si>
    <t>Z/50</t>
  </si>
  <si>
    <t>Žebříková lávka rozměr dle schématu, kompl.dod+mtz dle výpisu výrobků</t>
  </si>
  <si>
    <t>Z/52</t>
  </si>
  <si>
    <t>Vnitřní schodišť.madlo rozměr viz schéma, kompl.dod+mtz dle výpisu výrobků</t>
  </si>
  <si>
    <t>Z/55</t>
  </si>
  <si>
    <t>Pomocné ocel.profily pro kluzné připojení zděných stěn ke stropu, kompl.dod+mtz dle výpisu výrobků</t>
  </si>
  <si>
    <t>kg</t>
  </si>
  <si>
    <t>Z/56</t>
  </si>
  <si>
    <t>Pomocné ocel.profily pro kotvení projekční techniky v podhledech, kompl.dod+mtz dle výpisu vý</t>
  </si>
  <si>
    <t>Z/57</t>
  </si>
  <si>
    <t>Pomocné ocel.profily pro překlady nad otvory prostupů instalací, kompl.dod+mtz dle výpisu výrob</t>
  </si>
  <si>
    <t>Z/58</t>
  </si>
  <si>
    <t>Pomocné ocel.profily pro kotvení instalací v šachtách, kompl.dod+mtz dle výpisu výrobků</t>
  </si>
  <si>
    <t>Z/59</t>
  </si>
  <si>
    <t>Pomocné ocel.profily pro kotvení instalací v chodbách, kompl.dod+mtz dle výpisu výrobků</t>
  </si>
  <si>
    <t>Z/60A</t>
  </si>
  <si>
    <t>Protipožár.revizní dvířka 600x600mm do SDK stěny EI 45 DP1, kompl.dod+mtz dle výpisu výrobků</t>
  </si>
  <si>
    <t>Z/61</t>
  </si>
  <si>
    <t>Protipožár.revizní dvířka 600x600mm do SDK stěny EI 60 DP1, kompl.dod+mtz dle výpisu výrobků</t>
  </si>
  <si>
    <t>Z/62A</t>
  </si>
  <si>
    <t>Systém.revizní klapka (dvířka) do podhledu 600x600mm, kompl.dod+mtz dle výpisu výrobků</t>
  </si>
  <si>
    <t>Z/62B</t>
  </si>
  <si>
    <t>Systém.revizní klapka (dvířka) do podhledu 500x500mm, kompl.dod+mtz dle výpisu výrobků</t>
  </si>
  <si>
    <t>Z/62C</t>
  </si>
  <si>
    <t>Systém.revizní klapka (dvířka) do podhledu 400x400mm, kompl.dod+mtz dle výpisu výrobků</t>
  </si>
  <si>
    <t>Z/62D</t>
  </si>
  <si>
    <t>Systém.revizní klapka (dvířka) do podhledu 300x300mm, kompl.dod+mtz dle výpisu výrobků</t>
  </si>
  <si>
    <t>Z/62E</t>
  </si>
  <si>
    <t>Systém.revizní klapka (dvířka) do podhledu 600x600mm EI 60, kompl.dod+mtz dle výpisu výrobků</t>
  </si>
  <si>
    <t>Z/62F</t>
  </si>
  <si>
    <t>Systém.revizní klapka (dvířka) do podhledu 400x400mm EI 60, kompl.dod+mtz dle výpisu výrobků</t>
  </si>
  <si>
    <t>Z/62G</t>
  </si>
  <si>
    <t>Systém.revizní klapka (dvířka) do podhledu 600x600mm EI 45, kompl.dod+mtz dle výpisu výrobků</t>
  </si>
  <si>
    <t>Z/62H</t>
  </si>
  <si>
    <t>Systém.revizní klapka (dvířka) do podhledu 500x500mm EI 45, kompl.dod+mtz dle výpisu výrobků</t>
  </si>
  <si>
    <t>Z/62I</t>
  </si>
  <si>
    <t>Systém.revizní klapka (dvířka) do podhledu 400x400mm EI 45, kompl.dod+mtz dle výpisu výrobků</t>
  </si>
  <si>
    <t>Z/62J</t>
  </si>
  <si>
    <t>Systém.revizní klapka (dvířka) do podhledu 300x300mm EI 45, kompl.dod+mtz dle výpisu výrobků</t>
  </si>
  <si>
    <t>Z/62K</t>
  </si>
  <si>
    <t>Systém.revizní klapka (dvířka) do podhledu 600x600mm EI 30, kompl.dod+mtz dle výpisu výrobků</t>
  </si>
  <si>
    <t>Z/62L</t>
  </si>
  <si>
    <t>Systém.revizní klapka (dvířka) do podhledu 500x500mm EI 30, kompl.dod+mtz dle výpisu výrobků</t>
  </si>
  <si>
    <t>Z/62M</t>
  </si>
  <si>
    <t>Systém.revizní klapka (dvířka) do podhledu 400x400mm EI 30, kompl.dod+mtz dle výpisu výrobků</t>
  </si>
  <si>
    <t>Z/62N</t>
  </si>
  <si>
    <t>Systém.revizní klapka (dvířka) do podhledu 300x300mm EI 30, kompl.dod+mtz dle výpisu výrobků</t>
  </si>
  <si>
    <t>Z/63</t>
  </si>
  <si>
    <t>Ocel.profily vynášející hlavu atiky L 75/50/6mm, dl. 300mm, kompl.dod+mtz dle výpisu výrobků</t>
  </si>
  <si>
    <t>Z/64</t>
  </si>
  <si>
    <t>Pomoc.ocel.profily pro kotvení instalací v instal.kanálu, kompl.dod+mtz dle výpisu výrobků</t>
  </si>
  <si>
    <t>Z/65</t>
  </si>
  <si>
    <t>Ocel.konstrukce pod ventilátory na střeše 9,6x0,8m , kompl.dod+mtz dle výpisu výrobků</t>
  </si>
  <si>
    <t>Z/66</t>
  </si>
  <si>
    <t>Ocel.konstrukce VZT komínu rozměry viz schémata, kompl.dod+mtz dle výpisu výrobků</t>
  </si>
  <si>
    <t>Z/67</t>
  </si>
  <si>
    <t>Zařízení pro odvod kouře a tepla 1000x1000m,výška rámu okna 300mm, kompl.dod+mtz dle výpisu výrobků</t>
  </si>
  <si>
    <t>Z/68</t>
  </si>
  <si>
    <t>Zařízení pro větrání 1000x1000m,výška rámu okna 300mm, kompl.dod+mtz dle výpisu výrobků</t>
  </si>
  <si>
    <t>Z/69</t>
  </si>
  <si>
    <t>Světlovod do ploché střechy 600x600mm, d=350mm, dl.1,2m, kompl.dod+mtz dle výpisu výrobků</t>
  </si>
  <si>
    <t>Z/70</t>
  </si>
  <si>
    <t>Protidešťová žaluzie pro otvor VZT 930/560mm, kompl.dod+mtz dle výpisu výrobků</t>
  </si>
  <si>
    <t>Z/71</t>
  </si>
  <si>
    <t>Protidešťová žaluzie pro otvor VZT včetně pur panelu 1570x540mm, kompl.dod+mtz dle výpisu výrobk</t>
  </si>
  <si>
    <t>Z/72</t>
  </si>
  <si>
    <t>PUR panel včetně otvoru pro VZT 1570x540mm, kompl.dod+mtz dle výpisu výrobků</t>
  </si>
  <si>
    <t>Z/73</t>
  </si>
  <si>
    <t>Protidešťová žaluzie pro otvor VZT 1500x680mm, kompl.dod+mtz dle výpisu výrobků</t>
  </si>
  <si>
    <t>Z/74A</t>
  </si>
  <si>
    <t>Větrací těsnící tvarovky s požár.odolností EI 45 sestava 2x2ks, kompl.dod+mtz dle výpisu výrobků</t>
  </si>
  <si>
    <t>Z/74B</t>
  </si>
  <si>
    <t>Větrací těsnící tvarovky s požár.odolností EI 30 sestava 2x2ks, kompl.dod+mtz dle výpisu výrobků</t>
  </si>
  <si>
    <t>Z/76</t>
  </si>
  <si>
    <t>Oplechování hlavy parapetu schodiště r.š.800mm, dl.7m, kompl.dod+mtz dle výpisu výrobků</t>
  </si>
  <si>
    <t>Z/77</t>
  </si>
  <si>
    <t>Větrací těsnicí tvarovka 103/123mm EI60, kompl.dod+mtz dle výpisu výrobků</t>
  </si>
  <si>
    <t>Z/78</t>
  </si>
  <si>
    <t>Větrací mřížka 150/150mm, kompl.dod+mtz dle výpisu výrobků</t>
  </si>
  <si>
    <t>Z/79</t>
  </si>
  <si>
    <t>Venkovní zábradlí franc.okna 1850/1100mm, kompl.dod+mtz dle výpisu výrobků</t>
  </si>
  <si>
    <t>Z/80</t>
  </si>
  <si>
    <t>Zábradlí  betonové zídky (1600+3485)/1000mm, kompl.dod+mtz dle výpisu výrobků</t>
  </si>
  <si>
    <t>Z/81</t>
  </si>
  <si>
    <t>Zábradlí  betonové zídky (3845+1600)/1000mm, kompl.dod+mtz dle výpisu výrobků</t>
  </si>
  <si>
    <t>Z/82</t>
  </si>
  <si>
    <t>Lemování horní hrany antivibrač.základu pod VZT jednotkou 2900/1000mm, kompl.dod+mtz dle výpisu vý</t>
  </si>
  <si>
    <t>Z/83</t>
  </si>
  <si>
    <t>Lemování horní hrany antivibrač.základu pod VZT jednotkou 6000/1150mm, kompl.dod+mtz dle výpisu vý</t>
  </si>
  <si>
    <t>Z/84</t>
  </si>
  <si>
    <t>Lemování horní hrany antivibrač.základu pod VZT jednotkou 1050/3050mm, kompl.dod+mtz dle výpisu vý</t>
  </si>
  <si>
    <t>Z/85</t>
  </si>
  <si>
    <t>Lemování horní hrany antivibrač.základu pod VZT jednotkou 1050/2850mm, kompl.dod+mtz dle výpisu vý</t>
  </si>
  <si>
    <t>Z/86</t>
  </si>
  <si>
    <t>Schodiště do strojovny VZT, kompl.dod+mtz dle výpisu výrobků</t>
  </si>
  <si>
    <t>Z/87</t>
  </si>
  <si>
    <t>Zateplený výlez na plochou střechu se skládacími schody-  EI30, kompl.dod+mtz dle výpisu výrobků</t>
  </si>
  <si>
    <t>Z/88</t>
  </si>
  <si>
    <t>Ocelová konstrukce pod ventilátory na střeše  6, 4x0,6m, kompl.dod+mtz dle výpisu výrobků</t>
  </si>
  <si>
    <t>Z/89</t>
  </si>
  <si>
    <t>Protidešťová žaluzie 1000/1000mm pro otvor VZT, kompl.dod+mtz dle výpisu výrobků</t>
  </si>
  <si>
    <t>Z/90</t>
  </si>
  <si>
    <t>Venkovní skleněná stříška 1000/3760mm  s táhly nad vstupem do  výtahu, kompl.dod+mtz dle výpisu výro</t>
  </si>
  <si>
    <t>Z/91</t>
  </si>
  <si>
    <t>Venkovní skleněná stříška 1000/2200mm  s táhly nad vstupem do  výtahu, kompl.dod+mtz dle výpisu výro</t>
  </si>
  <si>
    <t>Z/92</t>
  </si>
  <si>
    <t>Protipožár.revizní dvířka 600x600mm do zděné stěny EW30 -C2 DP3, kompl.dod+mtz dle výpisu výrobků</t>
  </si>
  <si>
    <t>Z/93</t>
  </si>
  <si>
    <t>Venkovní čisticí rohož z pororoštu  1000/1300mm, kompl.dod+mtz dle výpisu výrobků</t>
  </si>
  <si>
    <t>Z/94</t>
  </si>
  <si>
    <t>Protipožár.revizní dvířka 600x600mm do zděné stěny EW15 DP1, kompl.dod+mtz dle výpisu výrobků</t>
  </si>
  <si>
    <t>Z/95</t>
  </si>
  <si>
    <t>Protipožár.revizní dvířka 600x1970mm do zděné stěny   PO dle PBŘ, kompl.dod+mtz dle výpisu výrob</t>
  </si>
  <si>
    <t>Z/96</t>
  </si>
  <si>
    <t>Svodový instalační sloupek pro laboratorní stoly dl.3150mm, kompl.dod+mtz dle výpisu výrobků</t>
  </si>
  <si>
    <t>Z/97</t>
  </si>
  <si>
    <t>Lemování podlahy galerie 3.np, kompl.dod+mtz dle výpisu výrobků</t>
  </si>
  <si>
    <t>Z/98</t>
  </si>
  <si>
    <t>Vnitřní madlo spojovací lávky, kompl.dod+mtz dle výpisu výrobků</t>
  </si>
  <si>
    <t>Z/99</t>
  </si>
  <si>
    <t>lávky v instalační šachtě  800/820mm, kompl.dod+mtz dle výpisu výrobků</t>
  </si>
  <si>
    <t>Z100</t>
  </si>
  <si>
    <t>767H</t>
  </si>
  <si>
    <t>Hliníkové výplně otvorů</t>
  </si>
  <si>
    <t>AL/ 6</t>
  </si>
  <si>
    <t>Vnější prosklené dveře ze systém. Al profilů ~1850/2500mm, kompl.dod+mtz dle výpisu výrobků</t>
  </si>
  <si>
    <t>AL/ 7</t>
  </si>
  <si>
    <t>Vnější prosklené dveře ze systém. Al profilů ~1200/2380mm, kompl.dod+mtz dle výpisu výrobků</t>
  </si>
  <si>
    <t>AL/ 8</t>
  </si>
  <si>
    <t>Vnější plné dveře ze systém. Al profilů ~1000/2370mm, kompl.dod+mtz dle výpisu výrobků</t>
  </si>
  <si>
    <t>AL/12</t>
  </si>
  <si>
    <t>Vnitřní prosklená stěna ze systém. Al profilů ,EI 30-C2 DP3, ~1550/2590-2750mm, kompl.dod+mtz</t>
  </si>
  <si>
    <t>dle výpisu výrobků</t>
  </si>
  <si>
    <t>AL/13</t>
  </si>
  <si>
    <t>Vnitřní prosklená stěna ze systém. Al profilů ~1920/2600-2900mm, kompl.dod+mtz dle výpisu výrobk</t>
  </si>
  <si>
    <t>AL/14</t>
  </si>
  <si>
    <t>Vnitřní prosklená stěna ze systém. Al profilů ,EI 30-C2 DP3, ~1920/2700-2900mm, kompl.dod+mtz</t>
  </si>
  <si>
    <t>AL/15</t>
  </si>
  <si>
    <t>Vnitřní prosklená stěna ze systém. Al profilů ,EI 30-C2 DP3, ~2060/3400-3630mm, kompl.dod+mtz</t>
  </si>
  <si>
    <t>AL/16</t>
  </si>
  <si>
    <t>Vnitřní prosklená stěna ze systém. Al profilů ,EI 30-C2 DP3, ~2060/3450-3690mm, kompl.dod+mtz</t>
  </si>
  <si>
    <t>AL/17</t>
  </si>
  <si>
    <t>Vnitřní prosklená stěna ze systém. Al profilů ~2200/3840-4140mm, kompl.dod+mtz dle výpisu výrobk</t>
  </si>
  <si>
    <t>AL/18</t>
  </si>
  <si>
    <t>Vnitřní prosklená stěna ze systém. Al profilů ~2490/3260mm, kompl.dod+mtz dle výpisu výrobků</t>
  </si>
  <si>
    <t>AL/19</t>
  </si>
  <si>
    <t>Vnitřní prosklená stěna ze systém. Al profilů ~2470/3650-4000mm, kompl.dod+mtz dle výpisu výrobk</t>
  </si>
  <si>
    <t>AL/20</t>
  </si>
  <si>
    <t>Vnitřní prosklená stěna ze systém. Al profilů ,EI 30-C2 DP3, ~2310/3370-3580mm, kompl.dod+mtz</t>
  </si>
  <si>
    <t>AL/21</t>
  </si>
  <si>
    <t>Vnitřní prosklená stěna ze systém. Al profilů ,EI 30-C2 DP3, ~2230/3330-3540mm, kompl.dod+mtz</t>
  </si>
  <si>
    <t>AL/22</t>
  </si>
  <si>
    <t>AL/23</t>
  </si>
  <si>
    <t>Vnitřní prosklená stěna ze systém. Al profilů ,EI 30-C2 DP3, ~2300/3350-3570mm, kompl.dod+mtz</t>
  </si>
  <si>
    <t>AL/24</t>
  </si>
  <si>
    <t>Vnitřní prosklená stěna ze systém. Al profilů ~2300/3370-3580mm, kompl.dod+mtz dle výpisu výrobk</t>
  </si>
  <si>
    <t>AL/25</t>
  </si>
  <si>
    <t>Vnitřní prosklená stěna ze systém. Al profilů ~2470/3780-4020mm, kompl.dod+mtz dle výpisu výrobk</t>
  </si>
  <si>
    <t>AL/26</t>
  </si>
  <si>
    <t>Vnitřní prosklená stěna ze systém. Al profilů ,EI 15-C2 DP3, ~2400/2585mm, kompl.dod+mtz dle výpisu</t>
  </si>
  <si>
    <t xml:space="preserve"> výrobků</t>
  </si>
  <si>
    <t>AL/27</t>
  </si>
  <si>
    <t>výrobků</t>
  </si>
  <si>
    <t>AL/29</t>
  </si>
  <si>
    <t>Vnější hliníková fasáda  10690/5695mm, kompl.dod+mtz dle výpisu výrobků</t>
  </si>
  <si>
    <t>AL/30</t>
  </si>
  <si>
    <t>Vnější hliníková fasáda  16990/5730mm, kompl.dod+mtz dle výpisu výrobků</t>
  </si>
  <si>
    <t>76MS</t>
  </si>
  <si>
    <t>Mobilní a přestavitelné stěny</t>
  </si>
  <si>
    <t>PP/1</t>
  </si>
  <si>
    <t>Montované prosklené příčky rozměr dle schématu (2620x3000+4550x3550mm), kompl.dod+mtz</t>
  </si>
  <si>
    <t>PP/2</t>
  </si>
  <si>
    <t>Montované prosklené příčky rozměr dle schématu (4550x3550mm), kompl.dod+mtz dle výpisu výrobků</t>
  </si>
  <si>
    <t>PP/3</t>
  </si>
  <si>
    <t>Montované prosklené příčky rozměr dle schématu (8435x3000mm), kompl.dod+mtz dle výpisu výrobků</t>
  </si>
  <si>
    <t>76ST</t>
  </si>
  <si>
    <t>Stínící konstrukce</t>
  </si>
  <si>
    <t>ST/01</t>
  </si>
  <si>
    <t>Interiér.roleta pro zatemnění oken ručně ovládaná 1360x1480mm, kompl.dod+mtz dle výpisu výrobků</t>
  </si>
  <si>
    <t>ST/02</t>
  </si>
  <si>
    <t>Interiér.roleta pro zatemnění oken  ručně ovládaná 1400x1460mm, kompl.dod+mtz dle výpisu výrobků</t>
  </si>
  <si>
    <t>ST/03</t>
  </si>
  <si>
    <t>Interiér.roleta pro zatemnění oken  ručně ovládaná 1390x1590mm, kompl.dod+mtz dle výpisu výr</t>
  </si>
  <si>
    <t>ST/04</t>
  </si>
  <si>
    <t>Interiér.roleta pro zatemnění oken  ručně ovládaná 1370x1545mm, kompl.dod+mtz dle výpisu výr</t>
  </si>
  <si>
    <t>ST/05</t>
  </si>
  <si>
    <t>Interiér.roleta pro zatemnění oken  ručně ovládaná 1370x2630mm, kompl.dod+mtz dle výpisu výrobků</t>
  </si>
  <si>
    <t>ST/06</t>
  </si>
  <si>
    <t>Stáv.interiér.roleta pro zatemnění oken ručně ovládaná 1350x2600mm, kompl.dod+mtz dle výpisu výr</t>
  </si>
  <si>
    <t>ST/07</t>
  </si>
  <si>
    <t>Interiér.roleta pro zatemnění oken ručně ovládaná 1350x2600mm, kompl.dod+mtz dle výpisu výrobků</t>
  </si>
  <si>
    <t>ST/08</t>
  </si>
  <si>
    <t>Interiér.žaluzie pro zastínění oken předokenní 1150x1250mm ručně ovládané, kompl.dod+mtz</t>
  </si>
  <si>
    <t>ST/09</t>
  </si>
  <si>
    <t>Interiér.žaluzie pro zastínění oken předokenní 1150x1300mm ručně ovládané, kompl.dod+mtz</t>
  </si>
  <si>
    <t>ST/10</t>
  </si>
  <si>
    <t>Interiér.žaluzie pro zastínění oken předokenní 1370x2760mm ručně ovládané, kompl.dod+mtz</t>
  </si>
  <si>
    <t>ST/11</t>
  </si>
  <si>
    <t>Interiér.žaluzie pro zastínění oken předokenní 1240x2590mm ručně ovládané, kompl.dod+mtz</t>
  </si>
  <si>
    <t>ST/12</t>
  </si>
  <si>
    <t>Interiér.žaluzie pro zastínění oken předokenní 1360x2590mm ručně ovládané, kompl.dod+mtz</t>
  </si>
  <si>
    <t>ST/13</t>
  </si>
  <si>
    <t>Interiér.žaluzie pro zastínění oken předokenní 1360x2630mm ručně ovládané, kompl.dod+mtz</t>
  </si>
  <si>
    <t>ST/14</t>
  </si>
  <si>
    <t>Interiér.žaluzie pro zastínění oken předokenní 1370x2630mm ručně ovládané, kompl.dod+mtz</t>
  </si>
  <si>
    <t>ST/15</t>
  </si>
  <si>
    <t>Interiér.žaluzie pro zastínění oken předokenní 2215x2600mm ručně ovládané, kompl.dod+mtz</t>
  </si>
  <si>
    <t>ST/17</t>
  </si>
  <si>
    <t>Interiérové žaluzie pro zastínění oken předokenní 16990/4330mm ručně ovládané, kompl.dod+mtz</t>
  </si>
  <si>
    <t>ST/18</t>
  </si>
  <si>
    <t>Interiér.žaluzie pro zastínění oken předokenní 1970x2600mm ručně ovládané, kompl.dod+mtz</t>
  </si>
  <si>
    <t>ST/19</t>
  </si>
  <si>
    <t>Interiér.žaluzie pro zastínění oken předokenní 2770/650mm ručně ovládané, kompl.dod+mtz</t>
  </si>
  <si>
    <t>ST/20</t>
  </si>
  <si>
    <t>Interiérové žaluzie pro zastínění oken předokenní rozměry viz schema, ručně ovládané, kompl.dod+</t>
  </si>
  <si>
    <t>+mtz dle výpisu výrobků</t>
  </si>
  <si>
    <t>ST/21</t>
  </si>
  <si>
    <t>Samolepící mléčná folie na sklo, rozměry viz schema, kompl.dod+mtz dle výpisu výrobků</t>
  </si>
  <si>
    <t>76SV</t>
  </si>
  <si>
    <t>Vnitřní vybavení</t>
  </si>
  <si>
    <t>SV/15A</t>
  </si>
  <si>
    <t>Zrcadla a lemy zrcadel vlepených do obkladu 800x800mm, kompl.dod+mtz dle výpisu výrobků</t>
  </si>
  <si>
    <t>SV/15B</t>
  </si>
  <si>
    <t>Zrcadla a lemy zrcadel vlepených do obkladu 1000x800mm, kompl.dod+mtz dle výpisu výrobků</t>
  </si>
  <si>
    <t>SV/15C</t>
  </si>
  <si>
    <t>Zrcadla a lemy zrcadel vlepených do obkladu 1360x800mm, kompl.dod+mtz dle výpisu výrobků</t>
  </si>
  <si>
    <t>SV/15D</t>
  </si>
  <si>
    <t>Zrcadla a lemy zrcadel vlepených do obkladu 1020x800mm, kompl.dod+mtz dle výpisu výrobků</t>
  </si>
  <si>
    <t>SV/15E</t>
  </si>
  <si>
    <t>Zrcadla a lemy zrcadel vlepených do obkladu 1820x800mm, kompl.dod+mtz dle výpisu výrobků</t>
  </si>
  <si>
    <t>SV/15F</t>
  </si>
  <si>
    <t>Zrcadla a lemy zrcadel vlepených do obkladu 1975x800mm, kompl.dod+mtz dle výpisu výrobků</t>
  </si>
  <si>
    <t>SV/15G</t>
  </si>
  <si>
    <t>Zrcadla a lemy zrcadel vlepených do obkladu 1565x800mm, kompl.dod+mtz dle výpisu výrobků</t>
  </si>
  <si>
    <t>SV/15H</t>
  </si>
  <si>
    <t>Zrcadla a lemy zrcadel vlepených do obkladu 1590x800mm, kompl.dod+mtz dle výpisu výrobků</t>
  </si>
  <si>
    <t>SV/15I</t>
  </si>
  <si>
    <t>Zrcadla a lemy zrcadel vlepených do obkladu 2000x800mm, kompl.dod+mtz dle výpisu výrobků</t>
  </si>
  <si>
    <t>SV/15J</t>
  </si>
  <si>
    <t>Zrcadla a lemy zrcadel vlepených do obkladu 1200x800mm, kompl.dod+mtz dle výpisu výrobků</t>
  </si>
  <si>
    <t>SV/15K</t>
  </si>
  <si>
    <t>Zrcadla a lemy zrcadel vlepených do obkladu 1770x800mm, kompl.dod+mtz dle výpisu výrobků</t>
  </si>
  <si>
    <t>783</t>
  </si>
  <si>
    <t>Nátěry</t>
  </si>
  <si>
    <t>783522110RT1</t>
  </si>
  <si>
    <t>Nátěr syntetický klempíř. konstr. email, ***** 1 x ***** + 2 x email *****</t>
  </si>
  <si>
    <t>K01 : 52*1,0</t>
  </si>
  <si>
    <t>K02 : 1,5*2,1</t>
  </si>
  <si>
    <t>K03 : 2*,5*(2,6*2+1,6*2)</t>
  </si>
  <si>
    <t>K08 : 1*,6</t>
  </si>
  <si>
    <t>K09 : 1*1,0</t>
  </si>
  <si>
    <t>K17 : 1,0*19,0</t>
  </si>
  <si>
    <t>K20 : 28*,06</t>
  </si>
  <si>
    <t>K22 : 140*,85</t>
  </si>
  <si>
    <t>K23 : 90*,8</t>
  </si>
  <si>
    <t>K24 : 85*,66</t>
  </si>
  <si>
    <t>K25 : 120*,47</t>
  </si>
  <si>
    <t>K26 : 90*,38</t>
  </si>
  <si>
    <t>K27 : ,8*33*,35</t>
  </si>
  <si>
    <t>K28 : 86,0*,65</t>
  </si>
  <si>
    <t>K30 : 31,0*,6</t>
  </si>
  <si>
    <t>K31 : 25*,4</t>
  </si>
  <si>
    <t>K32 : 55*,4</t>
  </si>
  <si>
    <t>K33 : 40*,6</t>
  </si>
  <si>
    <t>K34 : 80*,4</t>
  </si>
  <si>
    <t>K35 : 135*,8</t>
  </si>
  <si>
    <t>K36 : 74*,45</t>
  </si>
  <si>
    <t>K37 : 7*,55</t>
  </si>
  <si>
    <t>K43 : 2,5*,35</t>
  </si>
  <si>
    <t>K47 : 179*,33</t>
  </si>
  <si>
    <t>K50 : 23*,25</t>
  </si>
  <si>
    <t>K51 : 25*,33</t>
  </si>
  <si>
    <t>792</t>
  </si>
  <si>
    <t>Zabudovaný interiér</t>
  </si>
  <si>
    <t>ZI/01</t>
  </si>
  <si>
    <t>Deska pro zapuštění dřezu 2000x600mm, kompl.dod+mtz dle výpisu výrobků</t>
  </si>
  <si>
    <t>ZI/02</t>
  </si>
  <si>
    <t>Deska pro zapuštění dvojdřezu 1920x600mm, kompl.dod+mtz dle výpisu výrobků</t>
  </si>
  <si>
    <t>ZI/03</t>
  </si>
  <si>
    <t>Deska pro zapuštění dvojdřezu 2400x600mm, kompl.dod+mtz dle výpisu výrobků</t>
  </si>
  <si>
    <t>ZI/04</t>
  </si>
  <si>
    <t>Deska pro zapuštění dřezu 1320x600mm, kompl.dod+mtz dle výpisu výrobků</t>
  </si>
  <si>
    <t>ZI/05</t>
  </si>
  <si>
    <t>Deska pro zapuštění dvojdřezu 2100x600mm, kompl.dod+mtz dle výpisu výrobků</t>
  </si>
  <si>
    <t>ZI/07</t>
  </si>
  <si>
    <t xml:space="preserve">neobsazeno </t>
  </si>
  <si>
    <t>ZI/08</t>
  </si>
  <si>
    <t>Rohová kuchyňská linka 945+1350x600mm, kompl.dod+mtz dle výpisu výrobků</t>
  </si>
  <si>
    <t>ZI/09</t>
  </si>
  <si>
    <t>Kuchyňská linka 2100x600mm, kompl.dod+mtz dle výpisu výrobků</t>
  </si>
  <si>
    <t>ZI/10</t>
  </si>
  <si>
    <t>Kuchyňská linka 1800x600mm, kompl.dod+mtz dle výpisu výrobků</t>
  </si>
  <si>
    <t>ZI/11</t>
  </si>
  <si>
    <t>Kuchyňská linka 1500x600mm, kompl.dod+mtz dle výpisu výrobků</t>
  </si>
  <si>
    <t>ZI/12</t>
  </si>
  <si>
    <t>Kuchyňská linka 3000x600mm, kompl.dod+mtz dle výpisu výrobků</t>
  </si>
  <si>
    <t>ZI/13</t>
  </si>
  <si>
    <t>Kuchyňská linka 650x600mm, kompl.dod+mtz dle výpisu výrobků</t>
  </si>
  <si>
    <t>ZI/14</t>
  </si>
  <si>
    <t>Kuchyňská linka 3400x600mm, kompl.dod+mtz dle výpisu výrobků</t>
  </si>
  <si>
    <t>ZI/15</t>
  </si>
  <si>
    <t>Kuchyňská linka 3590x600mm, kompl.dod+mtz dle výpisu výrobků</t>
  </si>
  <si>
    <t>ZI/16</t>
  </si>
  <si>
    <t>ZI/16A</t>
  </si>
  <si>
    <t>Regálová úklidová skříň 1565x270x2000mm, kompl.dod+mtz dle výpisu výrobků</t>
  </si>
  <si>
    <t>ZI/17</t>
  </si>
  <si>
    <t>Regálová úklidová skříň 1590x300x2000mm, kompl.dod+mtz dle výpisu výrobků</t>
  </si>
  <si>
    <t>ZI/30</t>
  </si>
  <si>
    <t>Sanitární příčka (2020+1360)x2x2000mm, kompl.dod+mtz dle výpisu výrobků</t>
  </si>
  <si>
    <t>ZI/33</t>
  </si>
  <si>
    <t>Sanitární příčka (2750+2x1360)x2000mm, kompl.dod+mtz dle výpisu výrobků</t>
  </si>
  <si>
    <t>ZI/35</t>
  </si>
  <si>
    <t>Sanitární příčka (2600+2x1360)x2000mm, kompl.dod+mtz dle výpisu výrobků</t>
  </si>
  <si>
    <t>ZI/37</t>
  </si>
  <si>
    <t>Sanitární příčka (3580+2x1360)x2000mm, kompl.dod+mtz dle výpisu výrobků</t>
  </si>
  <si>
    <t>ZI/39</t>
  </si>
  <si>
    <t>Sanitární příčka( 2640+2x1360)x2000mm, kompl.dod+mtz dle výpisu výrobků</t>
  </si>
  <si>
    <t>ZI/41</t>
  </si>
  <si>
    <t>Sanitární příčka (1810+2215)x2000mm, kompl.dod+mtz dle výpisu výrobků</t>
  </si>
  <si>
    <t>ZI/42</t>
  </si>
  <si>
    <t>Sanitární příčka( 925+1365)x2000mm, kompl.dod+mtz dle výpisu výrobků</t>
  </si>
  <si>
    <t>ZI/43</t>
  </si>
  <si>
    <t>Sanitární příčka( 2070+1380)x2000mm, kompl.dod+mtz dle výpisu výrobků</t>
  </si>
  <si>
    <t>ZI/44</t>
  </si>
  <si>
    <t>Sanitární příčka( 2755+2x1380)x2000mm, kompl.dod+mtz dle výpisu výrobků</t>
  </si>
  <si>
    <t>ZI/45</t>
  </si>
  <si>
    <t>Sanitární příčka(1910+1335)x2000mm, kompl.dod+mtz dle výpisu výrobků</t>
  </si>
  <si>
    <t>ZI/46</t>
  </si>
  <si>
    <t>Sanitární příčka 1520x2000mm, kompl.dod+mtz dle výpisu výrobků</t>
  </si>
  <si>
    <t>ZI/47</t>
  </si>
  <si>
    <t>Sanitární příčka (3400+910)x2000mm, kompl.dod+mtz dle výpisu výrobků</t>
  </si>
  <si>
    <t>ZI/48</t>
  </si>
  <si>
    <t>Sanitární příčka (1880)x2000mm, kompl.dod+mtz dle výpisu výrobků</t>
  </si>
  <si>
    <t>ZI/49</t>
  </si>
  <si>
    <t>Sanitární příčka (1720)x2000mm, kompl.dod+mtz dle výpisu výrobků</t>
  </si>
  <si>
    <t>ZI/50</t>
  </si>
  <si>
    <t>Sanitární příčka (1610)x2000mm, kompl.dod+mtz dle výpisu výrobků</t>
  </si>
  <si>
    <t>ZI/51</t>
  </si>
  <si>
    <t>ZI/52</t>
  </si>
  <si>
    <t>Sanitární příčka (1750)x2000mm, kompl.dod+mtz dle výpisu výrobků</t>
  </si>
  <si>
    <t>798</t>
  </si>
  <si>
    <t>Pomocné konstrukce</t>
  </si>
  <si>
    <t>PP 1 1,2,3,7</t>
  </si>
  <si>
    <t>Protipožární opatření objektu (malta,pěna,stěrka, tmel), kompl.dod+mtz dle výpisu výrobků</t>
  </si>
  <si>
    <t>PP 1 4</t>
  </si>
  <si>
    <t>Protipož. opatř. objektu- pož.ochranná manžeta pro plast.potrubí do DN160 ,EI max.120, kompl.dod+mtz</t>
  </si>
  <si>
    <t>PP 1 5</t>
  </si>
  <si>
    <t>Protipož. opatř. objektu- trubní ucpávka pro kov.potr.do stěn astropů  do DN160 ,EI max.120,</t>
  </si>
  <si>
    <t>kompl. dod+mtz dle výpisu výrobků</t>
  </si>
  <si>
    <t>PP 1 6</t>
  </si>
  <si>
    <t>Protipož. opatř. objektu- desková kabelová přepážka do stěn astropů  EI120, kompl.dod+mtz</t>
  </si>
  <si>
    <t>PP 2</t>
  </si>
  <si>
    <t>Utěsnění mezikruží pro kabely a trubky (celkem 32 ks), kompl.dod+mtz dle výpisu výrobků</t>
  </si>
  <si>
    <t>PP 3</t>
  </si>
  <si>
    <t>Flexibilní těsnicí hmota kazeta 290ml, kompl.dod+mtz dle výpisu výrobků</t>
  </si>
  <si>
    <t>PP 4</t>
  </si>
  <si>
    <t>Těsnění prac.spár a prostupů, kompl.dod+mtz dle výpisu výrobků</t>
  </si>
  <si>
    <t>PP 5 1</t>
  </si>
  <si>
    <t>Ohebná dvoupášťová korugovaná chránička DN110, kompl.dod+mtz dle výpisu výrobků</t>
  </si>
  <si>
    <t>PP 5 2</t>
  </si>
  <si>
    <t>Ohebná dvoupášťová korugovaná chránička DN63, kompl.dod+mtz dle výpisu výrobků</t>
  </si>
  <si>
    <t>PP 5 3</t>
  </si>
  <si>
    <t>Ohebná dvoupášťová korugovaná chránička DN40, kompl.dod+mtz dle výpisu výrobků</t>
  </si>
  <si>
    <t>PP 6 1</t>
  </si>
  <si>
    <t>Tuhá dvoupášťová korugovaná chránička DN160, kompl.dod+mtz dle výpisu výrobků</t>
  </si>
  <si>
    <t>PP 6 2</t>
  </si>
  <si>
    <t>Tuhá dvoupášťová korugovaná chránička DN110, kompl.dod+mtz dle výpisu výrobků</t>
  </si>
  <si>
    <t>PP 6 3</t>
  </si>
  <si>
    <t>Tuhá dvoupášťová korugovaná chránička DN63, kompl.dod+mtz dle výpisu výrobků</t>
  </si>
  <si>
    <t>PP 6 4</t>
  </si>
  <si>
    <t>Tuhá dvoupášťová korugovaná chránička DN40, kompl.dod+mtz dle výpisu výrobků</t>
  </si>
  <si>
    <t>PP 7 1</t>
  </si>
  <si>
    <t>Podélně dělená kabelová trubka DN160, kompl.dod+mtz dle výpisu výrobků</t>
  </si>
  <si>
    <t>PP 7 2</t>
  </si>
  <si>
    <t>Podélně dělená kabelová trubka DN110, kompl.dod+mtz dle výpisu výrobků</t>
  </si>
  <si>
    <t>799</t>
  </si>
  <si>
    <t>Ostatní</t>
  </si>
  <si>
    <t>GK</t>
  </si>
  <si>
    <t>systém generálního klíče kompl.dod+mtz dle specifikace generálního klíče (PSV D11C18)</t>
  </si>
  <si>
    <t>KS/1</t>
  </si>
  <si>
    <t>Kotevní systém pro zavěšení osob -dle  vč.D11C17.1 a TZ D11C17.2, kompl.dod+mtz dle</t>
  </si>
  <si>
    <t>SLEPÝ ROZPOČET</t>
  </si>
  <si>
    <t xml:space="preserve">Slepý rozpočet </t>
  </si>
  <si>
    <t>Uvažovaný 
standard</t>
  </si>
  <si>
    <t>V barevně označených buňkách sloupce "Uvažovaný standard" vyplňte vámi nabízený typ (obchodní název)</t>
  </si>
  <si>
    <t>REVIZE 15.7.2016</t>
  </si>
  <si>
    <t>Nové dveře plné 800/1970mm, kompl.dod+mtz dle výpisu výrobků - bez požadavku na zvukovou neprůzvučnost</t>
  </si>
  <si>
    <t>71.1</t>
  </si>
  <si>
    <t>71.2</t>
  </si>
  <si>
    <t>71.3</t>
  </si>
  <si>
    <t>71.4</t>
  </si>
  <si>
    <t>Nové dveře plné 800/1970mm, kompl.dod+mtz dle výpisu výrobků - zvuková neprůzvučnost 27 dB</t>
  </si>
  <si>
    <t>Nové dveře plné 800/1970mm, kompl.dod+mtz dle výpisu výrobků - zvuková neprůzvučnost 32 dB</t>
  </si>
  <si>
    <t>Nové dveře plné 800/1970mm, kompl.dod+mtz dle výpisu výrobků - zvuková neprůzvučnost 37 dB</t>
  </si>
  <si>
    <t>T/52.1</t>
  </si>
  <si>
    <t>T/52.2</t>
  </si>
  <si>
    <t>T/52.3</t>
  </si>
  <si>
    <t>T/52.4</t>
  </si>
  <si>
    <t>Položka zrušena</t>
  </si>
  <si>
    <t>73.1</t>
  </si>
  <si>
    <t>73.2</t>
  </si>
  <si>
    <t>T/53.1</t>
  </si>
  <si>
    <t>T/53.2</t>
  </si>
  <si>
    <t>Nové dveře část.prosklené 800/1970mm, kompl.dod+mtz dle výpisu výrobků - bez požadavku na vzduchovou neprůzvučnost</t>
  </si>
  <si>
    <t>Nové dveře část.prosklené 800/1970mm, kompl.dod+mtz dle výpisu výrobků - vzduchová neprůzvučnost 27 dB</t>
  </si>
  <si>
    <t>Nové dveře plné 900/1970mm, kompl.dod+mtz dle výpisu výrobků - bez požadavku na vzduchovou neprůzvučnost</t>
  </si>
  <si>
    <t>74.1</t>
  </si>
  <si>
    <t>74.2</t>
  </si>
  <si>
    <t>Nové dveře plné 900/1970mm, kompl.dod+mtz dle výpisu výrobků - vzduchová neprůzvučnost 27 dB</t>
  </si>
  <si>
    <t>T/54.1</t>
  </si>
  <si>
    <t>T/54.2</t>
  </si>
  <si>
    <t>Nové dveře plné 900/1970mm, kompl.dod+mtz dle výpisu výrobků - vzduchová neprůzvučnost 37 dB</t>
  </si>
  <si>
    <t>77.1</t>
  </si>
  <si>
    <t>77.2</t>
  </si>
  <si>
    <t>77.3</t>
  </si>
  <si>
    <t>77.4</t>
  </si>
  <si>
    <t>T/54.4</t>
  </si>
  <si>
    <t>74.3</t>
  </si>
  <si>
    <t>T/56.1</t>
  </si>
  <si>
    <t>T/56.2</t>
  </si>
  <si>
    <t>T/56.3</t>
  </si>
  <si>
    <t>T/56.4</t>
  </si>
  <si>
    <t>Položka neobsazena</t>
  </si>
  <si>
    <t>kd</t>
  </si>
  <si>
    <t>Nové dveře plné 800/2200mm, kompl.dod+mtz dle výpisu výrobků - bez požadavku na vzduchovou neprůzvučnost</t>
  </si>
  <si>
    <t>Nové dveře plné 800/2200mm, kompl.dod+mtz dle výpisu výrobků - vzduchová neprůzvučnost 27 dB</t>
  </si>
  <si>
    <t>Nové dveře plné 800/2200mm, kompl.dod+mtz dle výpisu výrobků - vzduchová neprůzvučnost 32 dB</t>
  </si>
  <si>
    <t>Nové dveře plné 800/2200mm, kompl.dod+mtz dle výpisu výrobků - vzduchová neprůzvučnost 37 dB</t>
  </si>
  <si>
    <t>78.1</t>
  </si>
  <si>
    <t>T/57.3</t>
  </si>
  <si>
    <t>Nové dveře plné 900/2200mm, kompl.dod+mtz dle výpisu výrobků - vzduchová neprůzvučnost 32 dB</t>
  </si>
  <si>
    <t>79.1</t>
  </si>
  <si>
    <t>79.2</t>
  </si>
  <si>
    <t>T/58.1</t>
  </si>
  <si>
    <t>T/58.3</t>
  </si>
  <si>
    <t>Nové dveře plné 1000/2200mm, kompl.dod+mtz dle výpisu výrobků - bez požadavku na vzduchovou neprůzvučnost</t>
  </si>
  <si>
    <t>Nové dveře plné 1000/2200mm, kompl.dod+mtz dle výpisu výrobků - vzduchová neprůzvučnost 32 dB</t>
  </si>
  <si>
    <t>85.1</t>
  </si>
  <si>
    <t>85.2</t>
  </si>
  <si>
    <t>T/71.1</t>
  </si>
  <si>
    <t>T/71.2</t>
  </si>
  <si>
    <t>Protipožární dveře EI 15-C2 DP3 800/1970mm, kompl.dod+mtz dle výpisu výrobků - bez požadavku na vzduchovou neprůzvučnost</t>
  </si>
  <si>
    <t>Protipožární dveře EI 15-C2 DP3 800/1970mm, kompl.dod+mtz dle výpisu výrobků - vzduchová neprůzvučnost 27 dB</t>
  </si>
  <si>
    <t>87.1</t>
  </si>
  <si>
    <t>87.2</t>
  </si>
  <si>
    <t>T/73.1</t>
  </si>
  <si>
    <t>T/73.4</t>
  </si>
  <si>
    <t>Protipožární dveře EW 15-C2 DP3 800/1970mm, kompl.dod+mtz dle výpisu výrobků - bez požadavku na vzduchovou neprůzvučnost</t>
  </si>
  <si>
    <t>Protipožární dveře EW 15-C2 DP3 800/1970mm, kompl.dod+mtz dle výpisu výrobků - vzduchová neprůzvučnost 37 dB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</si>
</sst>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9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20" fillId="34" borderId="61" xfId="46" applyNumberFormat="1" applyFont="1" applyFill="1" applyBorder="1" applyAlignment="1">
      <alignment horizontal="right" wrapText="1"/>
      <protection/>
    </xf>
    <xf numFmtId="0" fontId="20" fillId="34" borderId="42" xfId="46" applyFont="1" applyFill="1" applyBorder="1" applyAlignment="1">
      <alignment horizontal="left" wrapText="1"/>
      <protection/>
    </xf>
    <xf numFmtId="0" fontId="20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2" fillId="33" borderId="19" xfId="46" applyNumberFormat="1" applyFont="1" applyFill="1" applyBorder="1" applyAlignment="1">
      <alignment horizontal="left"/>
      <protection/>
    </xf>
    <xf numFmtId="0" fontId="22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4" fillId="0" borderId="0" xfId="46" applyFont="1" applyBorder="1">
      <alignment/>
      <protection/>
    </xf>
    <xf numFmtId="3" fontId="24" fillId="0" borderId="0" xfId="46" applyNumberFormat="1" applyFont="1" applyBorder="1" applyAlignment="1">
      <alignment horizontal="right"/>
      <protection/>
    </xf>
    <xf numFmtId="4" fontId="24" fillId="0" borderId="0" xfId="46" applyNumberFormat="1" applyFont="1" applyBorder="1">
      <alignment/>
      <protection/>
    </xf>
    <xf numFmtId="0" fontId="2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19" xfId="46" applyNumberFormat="1" applyBorder="1">
      <alignment/>
      <protection/>
    </xf>
    <xf numFmtId="0" fontId="0" fillId="0" borderId="19" xfId="46" applyBorder="1">
      <alignment/>
      <protection/>
    </xf>
    <xf numFmtId="0" fontId="0" fillId="35" borderId="19" xfId="46" applyFill="1" applyBorder="1">
      <alignment/>
      <protection/>
    </xf>
    <xf numFmtId="0" fontId="0" fillId="36" borderId="19" xfId="46" applyFill="1" applyBorder="1" applyAlignment="1">
      <alignment horizontal="center" wrapText="1"/>
      <protection/>
    </xf>
    <xf numFmtId="0" fontId="60" fillId="0" borderId="60" xfId="46" applyFont="1" applyBorder="1" applyAlignment="1">
      <alignment horizontal="center" vertical="top"/>
      <protection/>
    </xf>
    <xf numFmtId="49" fontId="60" fillId="0" borderId="60" xfId="46" applyNumberFormat="1" applyFont="1" applyBorder="1" applyAlignment="1">
      <alignment horizontal="left" vertical="top"/>
      <protection/>
    </xf>
    <xf numFmtId="0" fontId="60" fillId="0" borderId="60" xfId="46" applyFont="1" applyBorder="1" applyAlignment="1">
      <alignment vertical="top" wrapText="1"/>
      <protection/>
    </xf>
    <xf numFmtId="49" fontId="60" fillId="0" borderId="60" xfId="46" applyNumberFormat="1" applyFont="1" applyBorder="1" applyAlignment="1">
      <alignment horizontal="center" shrinkToFit="1"/>
      <protection/>
    </xf>
    <xf numFmtId="4" fontId="60" fillId="0" borderId="60" xfId="46" applyNumberFormat="1" applyFont="1" applyBorder="1" applyAlignment="1">
      <alignment horizontal="right"/>
      <protection/>
    </xf>
    <xf numFmtId="4" fontId="60" fillId="0" borderId="60" xfId="46" applyNumberFormat="1" applyFont="1" applyBorder="1">
      <alignment/>
      <protection/>
    </xf>
    <xf numFmtId="0" fontId="61" fillId="0" borderId="19" xfId="46" applyFont="1" applyBorder="1">
      <alignment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20" fillId="34" borderId="70" xfId="46" applyNumberFormat="1" applyFont="1" applyFill="1" applyBorder="1" applyAlignment="1">
      <alignment horizontal="left" wrapText="1"/>
      <protection/>
    </xf>
    <xf numFmtId="49" fontId="21" fillId="0" borderId="71" xfId="0" applyNumberFormat="1" applyFont="1" applyBorder="1" applyAlignment="1">
      <alignment horizontal="left" wrapText="1"/>
    </xf>
    <xf numFmtId="0" fontId="17" fillId="34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0" fontId="0" fillId="0" borderId="19" xfId="46" applyFon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852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02221115</v>
      </c>
      <c r="D2" s="5" t="str">
        <f>Rekapitulace!G2</f>
        <v>Výrobky PSV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77</v>
      </c>
      <c r="B5" s="18"/>
      <c r="C5" s="19" t="s">
        <v>856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>
        <v>0</v>
      </c>
      <c r="O6" s="23"/>
    </row>
    <row r="7" spans="1:7" ht="12.75" customHeight="1">
      <c r="A7" s="24" t="s">
        <v>75</v>
      </c>
      <c r="B7" s="25"/>
      <c r="C7" s="26" t="s">
        <v>76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23"/>
      <c r="D8" s="223"/>
      <c r="E8" s="224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23">
        <f>Projektant</f>
        <v>0</v>
      </c>
      <c r="D9" s="223"/>
      <c r="E9" s="224"/>
      <c r="F9" s="13"/>
      <c r="G9" s="34"/>
      <c r="H9" s="35"/>
    </row>
    <row r="10" spans="1:8" ht="12.75">
      <c r="A10" s="29" t="s">
        <v>14</v>
      </c>
      <c r="B10" s="13"/>
      <c r="C10" s="223"/>
      <c r="D10" s="223"/>
      <c r="E10" s="223"/>
      <c r="F10" s="36"/>
      <c r="G10" s="37"/>
      <c r="H10" s="38"/>
    </row>
    <row r="11" spans="1:57" ht="13.5" customHeight="1">
      <c r="A11" s="29" t="s">
        <v>15</v>
      </c>
      <c r="B11" s="13"/>
      <c r="C11" s="223"/>
      <c r="D11" s="223"/>
      <c r="E11" s="223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25"/>
      <c r="D12" s="225"/>
      <c r="E12" s="225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26" t="s">
        <v>33</v>
      </c>
      <c r="B23" s="227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7">
        <f>C23-F32</f>
        <v>0</v>
      </c>
      <c r="G30" s="218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7">
        <f>ROUND(PRODUCT(F30,C31/100),0)</f>
        <v>0</v>
      </c>
      <c r="G31" s="218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7">
        <v>0</v>
      </c>
      <c r="G32" s="218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7">
        <f>ROUND(PRODUCT(F32,C33/100),0)</f>
        <v>0</v>
      </c>
      <c r="G33" s="218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9">
        <f>ROUND(SUM(F30:F33),0)</f>
        <v>0</v>
      </c>
      <c r="G34" s="220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21" t="s">
        <v>855</v>
      </c>
      <c r="C37" s="222"/>
      <c r="D37" s="222"/>
      <c r="E37" s="222"/>
      <c r="F37" s="222"/>
      <c r="G37" s="222"/>
      <c r="H37" t="s">
        <v>5</v>
      </c>
    </row>
    <row r="38" spans="1:8" ht="12.75" customHeight="1">
      <c r="A38" s="96"/>
      <c r="B38" s="222"/>
      <c r="C38" s="222"/>
      <c r="D38" s="222"/>
      <c r="E38" s="222"/>
      <c r="F38" s="222"/>
      <c r="G38" s="222"/>
      <c r="H38" t="s">
        <v>5</v>
      </c>
    </row>
    <row r="39" spans="1:8" ht="12.75">
      <c r="A39" s="96"/>
      <c r="B39" s="222"/>
      <c r="C39" s="222"/>
      <c r="D39" s="222"/>
      <c r="E39" s="222"/>
      <c r="F39" s="222"/>
      <c r="G39" s="222"/>
      <c r="H39" t="s">
        <v>5</v>
      </c>
    </row>
    <row r="40" spans="1:8" ht="12.75">
      <c r="A40" s="96"/>
      <c r="B40" s="222"/>
      <c r="C40" s="222"/>
      <c r="D40" s="222"/>
      <c r="E40" s="222"/>
      <c r="F40" s="222"/>
      <c r="G40" s="222"/>
      <c r="H40" t="s">
        <v>5</v>
      </c>
    </row>
    <row r="41" spans="1:8" ht="12.75">
      <c r="A41" s="96"/>
      <c r="B41" s="222"/>
      <c r="C41" s="222"/>
      <c r="D41" s="222"/>
      <c r="E41" s="222"/>
      <c r="F41" s="222"/>
      <c r="G41" s="222"/>
      <c r="H41" t="s">
        <v>5</v>
      </c>
    </row>
    <row r="42" spans="1:8" ht="12.75">
      <c r="A42" s="96"/>
      <c r="B42" s="222"/>
      <c r="C42" s="222"/>
      <c r="D42" s="222"/>
      <c r="E42" s="222"/>
      <c r="F42" s="222"/>
      <c r="G42" s="222"/>
      <c r="H42" t="s">
        <v>5</v>
      </c>
    </row>
    <row r="43" spans="1:8" ht="12.75">
      <c r="A43" s="96"/>
      <c r="B43" s="222"/>
      <c r="C43" s="222"/>
      <c r="D43" s="222"/>
      <c r="E43" s="222"/>
      <c r="F43" s="222"/>
      <c r="G43" s="222"/>
      <c r="H43" t="s">
        <v>5</v>
      </c>
    </row>
    <row r="44" spans="1:8" ht="12.75">
      <c r="A44" s="96"/>
      <c r="B44" s="222"/>
      <c r="C44" s="222"/>
      <c r="D44" s="222"/>
      <c r="E44" s="222"/>
      <c r="F44" s="222"/>
      <c r="G44" s="222"/>
      <c r="H44" t="s">
        <v>5</v>
      </c>
    </row>
    <row r="45" spans="1:8" ht="0.75" customHeight="1">
      <c r="A45" s="96"/>
      <c r="B45" s="222"/>
      <c r="C45" s="222"/>
      <c r="D45" s="222"/>
      <c r="E45" s="222"/>
      <c r="F45" s="222"/>
      <c r="G45" s="222"/>
      <c r="H45" t="s">
        <v>5</v>
      </c>
    </row>
    <row r="46" spans="2:7" ht="12.75">
      <c r="B46" s="216"/>
      <c r="C46" s="216"/>
      <c r="D46" s="216"/>
      <c r="E46" s="216"/>
      <c r="F46" s="216"/>
      <c r="G46" s="216"/>
    </row>
    <row r="47" spans="2:7" ht="12.75">
      <c r="B47" s="216"/>
      <c r="C47" s="216"/>
      <c r="D47" s="216"/>
      <c r="E47" s="216"/>
      <c r="F47" s="216"/>
      <c r="G47" s="216"/>
    </row>
    <row r="48" spans="2:7" ht="12.75">
      <c r="B48" s="216"/>
      <c r="C48" s="216"/>
      <c r="D48" s="216"/>
      <c r="E48" s="216"/>
      <c r="F48" s="216"/>
      <c r="G48" s="216"/>
    </row>
    <row r="49" spans="2:7" ht="12.75">
      <c r="B49" s="216"/>
      <c r="C49" s="216"/>
      <c r="D49" s="216"/>
      <c r="E49" s="216"/>
      <c r="F49" s="216"/>
      <c r="G49" s="216"/>
    </row>
    <row r="50" spans="2:7" ht="12.75">
      <c r="B50" s="216"/>
      <c r="C50" s="216"/>
      <c r="D50" s="216"/>
      <c r="E50" s="216"/>
      <c r="F50" s="216"/>
      <c r="G50" s="216"/>
    </row>
    <row r="51" spans="2:7" ht="12.75">
      <c r="B51" s="216"/>
      <c r="C51" s="216"/>
      <c r="D51" s="216"/>
      <c r="E51" s="216"/>
      <c r="F51" s="216"/>
      <c r="G51" s="216"/>
    </row>
    <row r="52" spans="2:7" ht="12.75">
      <c r="B52" s="216"/>
      <c r="C52" s="216"/>
      <c r="D52" s="216"/>
      <c r="E52" s="216"/>
      <c r="F52" s="216"/>
      <c r="G52" s="216"/>
    </row>
    <row r="53" spans="2:7" ht="12.75">
      <c r="B53" s="216"/>
      <c r="C53" s="216"/>
      <c r="D53" s="216"/>
      <c r="E53" s="216"/>
      <c r="F53" s="216"/>
      <c r="G53" s="216"/>
    </row>
    <row r="54" spans="2:7" ht="12.75">
      <c r="B54" s="216"/>
      <c r="C54" s="216"/>
      <c r="D54" s="216"/>
      <c r="E54" s="216"/>
      <c r="F54" s="216"/>
      <c r="G54" s="216"/>
    </row>
    <row r="55" spans="2:7" ht="12.75">
      <c r="B55" s="216"/>
      <c r="C55" s="216"/>
      <c r="D55" s="216"/>
      <c r="E55" s="216"/>
      <c r="F55" s="216"/>
      <c r="G55" s="216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9.75390625" style="0" customWidth="1"/>
  </cols>
  <sheetData>
    <row r="1" spans="1:9" ht="13.5" thickTop="1">
      <c r="A1" s="228" t="s">
        <v>48</v>
      </c>
      <c r="B1" s="229"/>
      <c r="C1" s="97" t="str">
        <f>CONCATENATE(cislostavby," ",nazevstavby)</f>
        <v>11-13-014 VFU Brno, Palackého, objekt 32</v>
      </c>
      <c r="D1" s="98"/>
      <c r="E1" s="99"/>
      <c r="F1" s="98"/>
      <c r="G1" s="100" t="s">
        <v>49</v>
      </c>
      <c r="H1" s="101" t="s">
        <v>78</v>
      </c>
      <c r="I1" s="102"/>
    </row>
    <row r="2" spans="1:9" ht="13.5" thickBot="1">
      <c r="A2" s="230" t="s">
        <v>50</v>
      </c>
      <c r="B2" s="231"/>
      <c r="C2" s="103" t="str">
        <f>CONCATENATE(cisloobjektu," ",nazevobjektu)</f>
        <v>0003 REVIZE 15.7.2016</v>
      </c>
      <c r="D2" s="104"/>
      <c r="E2" s="105"/>
      <c r="F2" s="104"/>
      <c r="G2" s="232" t="s">
        <v>79</v>
      </c>
      <c r="H2" s="233"/>
      <c r="I2" s="23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1" t="str">
        <f>Položky!B7</f>
        <v>95</v>
      </c>
      <c r="B7" s="115" t="str">
        <f>Položky!C7</f>
        <v>Dokončovací konstrukce na pozemních stavbách</v>
      </c>
      <c r="C7" s="66"/>
      <c r="D7" s="116"/>
      <c r="E7" s="202">
        <f>Položky!BA10</f>
        <v>0</v>
      </c>
      <c r="F7" s="203">
        <f>Položky!BB10</f>
        <v>0</v>
      </c>
      <c r="G7" s="203">
        <f>Položky!BC10</f>
        <v>0</v>
      </c>
      <c r="H7" s="203">
        <f>Položky!BD10</f>
        <v>0</v>
      </c>
      <c r="I7" s="204">
        <f>Položky!BE10</f>
        <v>0</v>
      </c>
    </row>
    <row r="8" spans="1:9" s="35" customFormat="1" ht="12.75">
      <c r="A8" s="201" t="str">
        <f>Položky!B11</f>
        <v>712</v>
      </c>
      <c r="B8" s="115" t="str">
        <f>Položky!C11</f>
        <v>Živičné a povlakové krytiny</v>
      </c>
      <c r="C8" s="66"/>
      <c r="D8" s="116"/>
      <c r="E8" s="202">
        <f>Položky!BA16</f>
        <v>0</v>
      </c>
      <c r="F8" s="203">
        <f>Položky!BB16</f>
        <v>0</v>
      </c>
      <c r="G8" s="203">
        <f>Položky!BC16</f>
        <v>0</v>
      </c>
      <c r="H8" s="203">
        <f>Položky!BD16</f>
        <v>0</v>
      </c>
      <c r="I8" s="204">
        <f>Položky!BE16</f>
        <v>0</v>
      </c>
    </row>
    <row r="9" spans="1:9" s="35" customFormat="1" ht="12.75">
      <c r="A9" s="201" t="str">
        <f>Položky!B17</f>
        <v>764</v>
      </c>
      <c r="B9" s="115" t="str">
        <f>Položky!C17</f>
        <v>Konstrukce klempířské</v>
      </c>
      <c r="C9" s="66"/>
      <c r="D9" s="116"/>
      <c r="E9" s="202">
        <f>Položky!BA87</f>
        <v>0</v>
      </c>
      <c r="F9" s="203">
        <f>Položky!BB87</f>
        <v>0</v>
      </c>
      <c r="G9" s="203">
        <f>Položky!BC87</f>
        <v>0</v>
      </c>
      <c r="H9" s="203">
        <f>Položky!BD87</f>
        <v>0</v>
      </c>
      <c r="I9" s="204">
        <f>Položky!BE87</f>
        <v>0</v>
      </c>
    </row>
    <row r="10" spans="1:9" s="35" customFormat="1" ht="12.75">
      <c r="A10" s="201" t="str">
        <f>Položky!B88</f>
        <v>766</v>
      </c>
      <c r="B10" s="115" t="str">
        <f>Položky!C88</f>
        <v>Konstrukce truhlářské</v>
      </c>
      <c r="C10" s="66"/>
      <c r="D10" s="116"/>
      <c r="E10" s="202">
        <f>Položky!BA223</f>
        <v>0</v>
      </c>
      <c r="F10" s="203">
        <f>Položky!BB223</f>
        <v>0</v>
      </c>
      <c r="G10" s="203">
        <f>Položky!BC223</f>
        <v>0</v>
      </c>
      <c r="H10" s="203">
        <f>Položky!BD223</f>
        <v>0</v>
      </c>
      <c r="I10" s="204">
        <f>Položky!BE223</f>
        <v>0</v>
      </c>
    </row>
    <row r="11" spans="1:9" s="35" customFormat="1" ht="12.75">
      <c r="A11" s="201" t="str">
        <f>Položky!B224</f>
        <v>767</v>
      </c>
      <c r="B11" s="115" t="str">
        <f>Položky!C224</f>
        <v>Konstrukce zámečnické</v>
      </c>
      <c r="C11" s="66"/>
      <c r="D11" s="116"/>
      <c r="E11" s="202">
        <f>Položky!BA322</f>
        <v>0</v>
      </c>
      <c r="F11" s="203">
        <f>Položky!BB322</f>
        <v>0</v>
      </c>
      <c r="G11" s="203">
        <f>Položky!BC322</f>
        <v>0</v>
      </c>
      <c r="H11" s="203">
        <f>Položky!BD322</f>
        <v>0</v>
      </c>
      <c r="I11" s="204">
        <f>Položky!BE322</f>
        <v>0</v>
      </c>
    </row>
    <row r="12" spans="1:9" s="35" customFormat="1" ht="12.75">
      <c r="A12" s="201" t="str">
        <f>Položky!B323</f>
        <v>767H</v>
      </c>
      <c r="B12" s="115" t="str">
        <f>Položky!C323</f>
        <v>Hliníkové výplně otvorů</v>
      </c>
      <c r="C12" s="66"/>
      <c r="D12" s="116"/>
      <c r="E12" s="202">
        <f>Položky!BA357</f>
        <v>0</v>
      </c>
      <c r="F12" s="203">
        <f>Položky!BB357</f>
        <v>0</v>
      </c>
      <c r="G12" s="203">
        <f>Položky!BC357</f>
        <v>0</v>
      </c>
      <c r="H12" s="203">
        <f>Položky!BD357</f>
        <v>0</v>
      </c>
      <c r="I12" s="204">
        <f>Položky!BE357</f>
        <v>0</v>
      </c>
    </row>
    <row r="13" spans="1:9" s="35" customFormat="1" ht="12.75">
      <c r="A13" s="201" t="str">
        <f>Položky!B358</f>
        <v>76MS</v>
      </c>
      <c r="B13" s="115" t="str">
        <f>Položky!C358</f>
        <v>Mobilní a přestavitelné stěny</v>
      </c>
      <c r="C13" s="66"/>
      <c r="D13" s="116"/>
      <c r="E13" s="202">
        <f>Položky!BA365</f>
        <v>0</v>
      </c>
      <c r="F13" s="203">
        <f>Položky!BB365</f>
        <v>0</v>
      </c>
      <c r="G13" s="203">
        <f>Položky!BC365</f>
        <v>0</v>
      </c>
      <c r="H13" s="203">
        <f>Položky!BD365</f>
        <v>0</v>
      </c>
      <c r="I13" s="204">
        <f>Položky!BE365</f>
        <v>0</v>
      </c>
    </row>
    <row r="14" spans="1:9" s="35" customFormat="1" ht="12.75">
      <c r="A14" s="201" t="str">
        <f>Položky!B366</f>
        <v>76ST</v>
      </c>
      <c r="B14" s="115" t="str">
        <f>Položky!C366</f>
        <v>Stínící konstrukce</v>
      </c>
      <c r="C14" s="66"/>
      <c r="D14" s="116"/>
      <c r="E14" s="202">
        <f>Položky!BA402</f>
        <v>0</v>
      </c>
      <c r="F14" s="203">
        <f>Položky!BB402</f>
        <v>0</v>
      </c>
      <c r="G14" s="203">
        <f>Položky!BC402</f>
        <v>0</v>
      </c>
      <c r="H14" s="203">
        <f>Položky!BD402</f>
        <v>0</v>
      </c>
      <c r="I14" s="204">
        <f>Položky!BE402</f>
        <v>0</v>
      </c>
    </row>
    <row r="15" spans="1:9" s="35" customFormat="1" ht="12.75">
      <c r="A15" s="201" t="str">
        <f>Položky!B403</f>
        <v>76SV</v>
      </c>
      <c r="B15" s="115" t="str">
        <f>Položky!C403</f>
        <v>Vnitřní vybavení</v>
      </c>
      <c r="C15" s="66"/>
      <c r="D15" s="116"/>
      <c r="E15" s="202">
        <f>Položky!BA417</f>
        <v>0</v>
      </c>
      <c r="F15" s="203">
        <f>Položky!BB417</f>
        <v>0</v>
      </c>
      <c r="G15" s="203">
        <f>Položky!BC417</f>
        <v>0</v>
      </c>
      <c r="H15" s="203">
        <f>Položky!BD417</f>
        <v>0</v>
      </c>
      <c r="I15" s="204">
        <f>Položky!BE417</f>
        <v>0</v>
      </c>
    </row>
    <row r="16" spans="1:9" s="35" customFormat="1" ht="12.75">
      <c r="A16" s="201" t="str">
        <f>Položky!B418</f>
        <v>783</v>
      </c>
      <c r="B16" s="115" t="str">
        <f>Položky!C418</f>
        <v>Nátěry</v>
      </c>
      <c r="C16" s="66"/>
      <c r="D16" s="116"/>
      <c r="E16" s="202">
        <f>Položky!BA449</f>
        <v>0</v>
      </c>
      <c r="F16" s="203">
        <f>Položky!BB449</f>
        <v>0</v>
      </c>
      <c r="G16" s="203">
        <f>Položky!BC449</f>
        <v>0</v>
      </c>
      <c r="H16" s="203">
        <f>Položky!BD449</f>
        <v>0</v>
      </c>
      <c r="I16" s="204">
        <f>Položky!BE449</f>
        <v>0</v>
      </c>
    </row>
    <row r="17" spans="1:9" s="35" customFormat="1" ht="12.75">
      <c r="A17" s="201" t="str">
        <f>Položky!B450</f>
        <v>792</v>
      </c>
      <c r="B17" s="115" t="str">
        <f>Položky!C450</f>
        <v>Zabudovaný interiér</v>
      </c>
      <c r="C17" s="66"/>
      <c r="D17" s="116"/>
      <c r="E17" s="202">
        <f>Položky!BA487</f>
        <v>0</v>
      </c>
      <c r="F17" s="203">
        <f>Položky!BB487</f>
        <v>0</v>
      </c>
      <c r="G17" s="203">
        <f>Položky!BC487</f>
        <v>0</v>
      </c>
      <c r="H17" s="203">
        <f>Položky!BD487</f>
        <v>0</v>
      </c>
      <c r="I17" s="204">
        <f>Položky!BE487</f>
        <v>0</v>
      </c>
    </row>
    <row r="18" spans="1:9" s="35" customFormat="1" ht="12.75">
      <c r="A18" s="201" t="str">
        <f>Položky!B488</f>
        <v>798</v>
      </c>
      <c r="B18" s="115" t="str">
        <f>Položky!C488</f>
        <v>Pomocné konstrukce</v>
      </c>
      <c r="C18" s="66"/>
      <c r="D18" s="116"/>
      <c r="E18" s="202">
        <f>Položky!BA508</f>
        <v>0</v>
      </c>
      <c r="F18" s="203">
        <f>Položky!BB508</f>
        <v>0</v>
      </c>
      <c r="G18" s="203">
        <f>Položky!BC508</f>
        <v>0</v>
      </c>
      <c r="H18" s="203">
        <f>Položky!BD508</f>
        <v>0</v>
      </c>
      <c r="I18" s="204">
        <f>Položky!BE508</f>
        <v>0</v>
      </c>
    </row>
    <row r="19" spans="1:9" s="35" customFormat="1" ht="13.5" thickBot="1">
      <c r="A19" s="201" t="str">
        <f>Položky!B509</f>
        <v>799</v>
      </c>
      <c r="B19" s="115" t="str">
        <f>Položky!C509</f>
        <v>Ostatní</v>
      </c>
      <c r="C19" s="66"/>
      <c r="D19" s="116"/>
      <c r="E19" s="202">
        <f>Položky!BA512</f>
        <v>0</v>
      </c>
      <c r="F19" s="203">
        <f>Položky!BB512</f>
        <v>0</v>
      </c>
      <c r="G19" s="203">
        <f>Položky!BC512</f>
        <v>0</v>
      </c>
      <c r="H19" s="203">
        <f>Položky!BD512</f>
        <v>0</v>
      </c>
      <c r="I19" s="204">
        <f>Položky!BE512</f>
        <v>0</v>
      </c>
    </row>
    <row r="20" spans="1:9" s="123" customFormat="1" ht="13.5" thickBot="1">
      <c r="A20" s="117"/>
      <c r="B20" s="118" t="s">
        <v>57</v>
      </c>
      <c r="C20" s="118"/>
      <c r="D20" s="119"/>
      <c r="E20" s="120">
        <f>SUM(E7:E19)</f>
        <v>0</v>
      </c>
      <c r="F20" s="121">
        <f>SUM(F7:F19)</f>
        <v>0</v>
      </c>
      <c r="G20" s="121">
        <f>SUM(G7:G19)</f>
        <v>0</v>
      </c>
      <c r="H20" s="121">
        <f>SUM(H7:H19)</f>
        <v>0</v>
      </c>
      <c r="I20" s="122">
        <f>SUM(I7:I19)</f>
        <v>0</v>
      </c>
    </row>
    <row r="21" spans="1:9" ht="12.75">
      <c r="A21" s="66"/>
      <c r="B21" s="66"/>
      <c r="C21" s="66"/>
      <c r="D21" s="66"/>
      <c r="E21" s="66"/>
      <c r="F21" s="66"/>
      <c r="G21" s="66"/>
      <c r="H21" s="66"/>
      <c r="I21" s="66"/>
    </row>
    <row r="22" spans="1:57" ht="19.5" customHeight="1">
      <c r="A22" s="107" t="s">
        <v>58</v>
      </c>
      <c r="B22" s="107"/>
      <c r="C22" s="107"/>
      <c r="D22" s="107"/>
      <c r="E22" s="107"/>
      <c r="F22" s="107"/>
      <c r="G22" s="124"/>
      <c r="H22" s="107"/>
      <c r="I22" s="107"/>
      <c r="BA22" s="41"/>
      <c r="BB22" s="41"/>
      <c r="BC22" s="41"/>
      <c r="BD22" s="41"/>
      <c r="BE22" s="41"/>
    </row>
    <row r="23" spans="1:9" ht="13.5" thickBo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1" t="s">
        <v>59</v>
      </c>
      <c r="B24" s="72"/>
      <c r="C24" s="72"/>
      <c r="D24" s="125"/>
      <c r="E24" s="126" t="s">
        <v>60</v>
      </c>
      <c r="F24" s="127" t="s">
        <v>61</v>
      </c>
      <c r="G24" s="128" t="s">
        <v>62</v>
      </c>
      <c r="H24" s="129"/>
      <c r="I24" s="130" t="s">
        <v>60</v>
      </c>
    </row>
    <row r="25" spans="1:53" ht="12.75">
      <c r="A25" s="64"/>
      <c r="B25" s="55"/>
      <c r="C25" s="55"/>
      <c r="D25" s="131"/>
      <c r="E25" s="132"/>
      <c r="F25" s="133"/>
      <c r="G25" s="134">
        <f>CHOOSE(BA25+1,HSV+PSV,HSV+PSV+Mont,HSV+PSV+Dodavka+Mont,HSV,PSV,Mont,Dodavka,Mont+Dodavka,0)</f>
        <v>0</v>
      </c>
      <c r="H25" s="135"/>
      <c r="I25" s="136">
        <f>E25+F25*G25/100</f>
        <v>0</v>
      </c>
      <c r="BA25">
        <v>8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35">
        <f>SUM(H25:H25)</f>
        <v>0</v>
      </c>
      <c r="I26" s="236"/>
    </row>
    <row r="28" spans="2:9" ht="12.75">
      <c r="B28" s="123"/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585"/>
  <sheetViews>
    <sheetView showGridLines="0" showZeros="0" tabSelected="1" zoomScalePageLayoutView="0" workbookViewId="0" topLeftCell="A1">
      <selection activeCell="H503" sqref="A503:H503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5" customWidth="1"/>
    <col min="6" max="6" width="9.875" style="146" customWidth="1"/>
    <col min="7" max="7" width="13.00390625" style="146" customWidth="1"/>
    <col min="8" max="8" width="13.875" style="146" customWidth="1"/>
    <col min="9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42" t="s">
        <v>853</v>
      </c>
      <c r="B1" s="242"/>
      <c r="C1" s="242"/>
      <c r="D1" s="242"/>
      <c r="E1" s="242"/>
      <c r="F1" s="242"/>
      <c r="G1" s="242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8" t="s">
        <v>48</v>
      </c>
      <c r="B3" s="229"/>
      <c r="C3" s="97" t="str">
        <f>CONCATENATE(cislostavby," ",nazevstavby)</f>
        <v>11-13-014 VFU Brno, Palackého, objekt 32</v>
      </c>
      <c r="D3" s="151"/>
      <c r="E3" s="152" t="s">
        <v>64</v>
      </c>
      <c r="F3" s="153" t="str">
        <f>Rekapitulace!H1</f>
        <v>02221115</v>
      </c>
      <c r="G3" s="154"/>
    </row>
    <row r="4" spans="1:7" ht="13.5" thickBot="1">
      <c r="A4" s="243" t="s">
        <v>50</v>
      </c>
      <c r="B4" s="231"/>
      <c r="C4" s="103" t="str">
        <f>CONCATENATE(cisloobjektu," ",nazevobjektu)</f>
        <v>0003 REVIZE 15.7.2016</v>
      </c>
      <c r="D4" s="155"/>
      <c r="E4" s="244" t="str">
        <f>Rekapitulace!G2</f>
        <v>Výrobky PSV</v>
      </c>
      <c r="F4" s="245"/>
      <c r="G4" s="246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8" ht="25.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  <c r="H6" s="208" t="s">
        <v>854</v>
      </c>
    </row>
    <row r="7" spans="1:15" ht="12.75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205"/>
      <c r="I7" s="169"/>
      <c r="O7" s="170">
        <v>1</v>
      </c>
    </row>
    <row r="8" spans="1:104" ht="22.5">
      <c r="A8" s="171">
        <v>1</v>
      </c>
      <c r="B8" s="172" t="s">
        <v>82</v>
      </c>
      <c r="C8" s="173" t="s">
        <v>83</v>
      </c>
      <c r="D8" s="174" t="s">
        <v>84</v>
      </c>
      <c r="E8" s="175">
        <v>31.5</v>
      </c>
      <c r="F8" s="175"/>
      <c r="G8" s="176">
        <f>E8*F8</f>
        <v>0</v>
      </c>
      <c r="H8" s="206"/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0.0005</v>
      </c>
    </row>
    <row r="9" spans="1:15" ht="12.75">
      <c r="A9" s="178"/>
      <c r="B9" s="181"/>
      <c r="C9" s="237" t="s">
        <v>85</v>
      </c>
      <c r="D9" s="238"/>
      <c r="E9" s="182">
        <v>31.5</v>
      </c>
      <c r="F9" s="183"/>
      <c r="G9" s="184"/>
      <c r="H9" s="206"/>
      <c r="M9" s="180" t="s">
        <v>85</v>
      </c>
      <c r="O9" s="170"/>
    </row>
    <row r="10" spans="1:57" ht="12.75">
      <c r="A10" s="185"/>
      <c r="B10" s="186" t="s">
        <v>74</v>
      </c>
      <c r="C10" s="187" t="str">
        <f>CONCATENATE(B7," ",C7)</f>
        <v>95 Dokončovací konstrukce na pozemních stavbách</v>
      </c>
      <c r="D10" s="188"/>
      <c r="E10" s="189"/>
      <c r="F10" s="190"/>
      <c r="G10" s="191">
        <f>SUM(G7:G9)</f>
        <v>0</v>
      </c>
      <c r="H10" s="206"/>
      <c r="O10" s="170">
        <v>4</v>
      </c>
      <c r="BA10" s="192">
        <f>SUM(BA7:BA9)</f>
        <v>0</v>
      </c>
      <c r="BB10" s="192">
        <f>SUM(BB7:BB9)</f>
        <v>0</v>
      </c>
      <c r="BC10" s="192">
        <f>SUM(BC7:BC9)</f>
        <v>0</v>
      </c>
      <c r="BD10" s="192">
        <f>SUM(BD7:BD9)</f>
        <v>0</v>
      </c>
      <c r="BE10" s="192">
        <f>SUM(BE7:BE9)</f>
        <v>0</v>
      </c>
    </row>
    <row r="11" spans="1:15" ht="12.75">
      <c r="A11" s="163" t="s">
        <v>72</v>
      </c>
      <c r="B11" s="164" t="s">
        <v>86</v>
      </c>
      <c r="C11" s="165" t="s">
        <v>87</v>
      </c>
      <c r="D11" s="166"/>
      <c r="E11" s="167"/>
      <c r="F11" s="167"/>
      <c r="G11" s="168"/>
      <c r="H11" s="205"/>
      <c r="I11" s="169"/>
      <c r="O11" s="170">
        <v>1</v>
      </c>
    </row>
    <row r="12" spans="1:104" ht="22.5">
      <c r="A12" s="171">
        <v>2</v>
      </c>
      <c r="B12" s="172" t="s">
        <v>88</v>
      </c>
      <c r="C12" s="173" t="s">
        <v>89</v>
      </c>
      <c r="D12" s="174"/>
      <c r="E12" s="175">
        <v>0</v>
      </c>
      <c r="F12" s="175">
        <v>0</v>
      </c>
      <c r="G12" s="176">
        <f>E12*F12</f>
        <v>0</v>
      </c>
      <c r="H12" s="206"/>
      <c r="O12" s="170">
        <v>2</v>
      </c>
      <c r="AA12" s="146">
        <v>12</v>
      </c>
      <c r="AB12" s="146">
        <v>0</v>
      </c>
      <c r="AC12" s="146">
        <v>318</v>
      </c>
      <c r="AZ12" s="146">
        <v>2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12</v>
      </c>
      <c r="CB12" s="177">
        <v>0</v>
      </c>
      <c r="CZ12" s="146">
        <v>0</v>
      </c>
    </row>
    <row r="13" spans="1:15" ht="12.75">
      <c r="A13" s="178"/>
      <c r="B13" s="179"/>
      <c r="C13" s="239" t="s">
        <v>90</v>
      </c>
      <c r="D13" s="240"/>
      <c r="E13" s="240"/>
      <c r="F13" s="240"/>
      <c r="G13" s="241"/>
      <c r="H13" s="206"/>
      <c r="L13" s="180" t="s">
        <v>90</v>
      </c>
      <c r="O13" s="170">
        <v>3</v>
      </c>
    </row>
    <row r="14" spans="1:104" ht="22.5">
      <c r="A14" s="171">
        <v>3</v>
      </c>
      <c r="B14" s="172" t="s">
        <v>91</v>
      </c>
      <c r="C14" s="173" t="s">
        <v>92</v>
      </c>
      <c r="D14" s="174" t="s">
        <v>73</v>
      </c>
      <c r="E14" s="175">
        <v>56</v>
      </c>
      <c r="F14" s="175"/>
      <c r="G14" s="176">
        <f>E14*F14</f>
        <v>0</v>
      </c>
      <c r="H14" s="206"/>
      <c r="O14" s="170">
        <v>2</v>
      </c>
      <c r="AA14" s="146">
        <v>12</v>
      </c>
      <c r="AB14" s="146">
        <v>0</v>
      </c>
      <c r="AC14" s="146">
        <v>317</v>
      </c>
      <c r="AZ14" s="146">
        <v>2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12</v>
      </c>
      <c r="CB14" s="177">
        <v>0</v>
      </c>
      <c r="CZ14" s="146">
        <v>0</v>
      </c>
    </row>
    <row r="15" spans="1:15" ht="12.75">
      <c r="A15" s="178"/>
      <c r="B15" s="181"/>
      <c r="C15" s="237" t="s">
        <v>93</v>
      </c>
      <c r="D15" s="238"/>
      <c r="E15" s="182">
        <v>56</v>
      </c>
      <c r="F15" s="183"/>
      <c r="G15" s="184"/>
      <c r="H15" s="206"/>
      <c r="M15" s="180" t="s">
        <v>93</v>
      </c>
      <c r="O15" s="170"/>
    </row>
    <row r="16" spans="1:57" ht="12.75">
      <c r="A16" s="185"/>
      <c r="B16" s="186" t="s">
        <v>74</v>
      </c>
      <c r="C16" s="187" t="str">
        <f>CONCATENATE(B11," ",C11)</f>
        <v>712 Živičné a povlakové krytiny</v>
      </c>
      <c r="D16" s="188"/>
      <c r="E16" s="189"/>
      <c r="F16" s="190"/>
      <c r="G16" s="191">
        <f>SUM(G11:G15)</f>
        <v>0</v>
      </c>
      <c r="H16" s="206"/>
      <c r="O16" s="170">
        <v>4</v>
      </c>
      <c r="BA16" s="192">
        <f>SUM(BA11:BA15)</f>
        <v>0</v>
      </c>
      <c r="BB16" s="192">
        <f>SUM(BB11:BB15)</f>
        <v>0</v>
      </c>
      <c r="BC16" s="192">
        <f>SUM(BC11:BC15)</f>
        <v>0</v>
      </c>
      <c r="BD16" s="192">
        <f>SUM(BD11:BD15)</f>
        <v>0</v>
      </c>
      <c r="BE16" s="192">
        <f>SUM(BE11:BE15)</f>
        <v>0</v>
      </c>
    </row>
    <row r="17" spans="1:15" ht="12.75">
      <c r="A17" s="163" t="s">
        <v>72</v>
      </c>
      <c r="B17" s="164" t="s">
        <v>94</v>
      </c>
      <c r="C17" s="165" t="s">
        <v>95</v>
      </c>
      <c r="D17" s="166"/>
      <c r="E17" s="167"/>
      <c r="F17" s="167"/>
      <c r="G17" s="168"/>
      <c r="H17" s="205"/>
      <c r="I17" s="169"/>
      <c r="O17" s="170">
        <v>1</v>
      </c>
    </row>
    <row r="18" spans="1:104" ht="12.75">
      <c r="A18" s="171">
        <v>4</v>
      </c>
      <c r="B18" s="172" t="s">
        <v>96</v>
      </c>
      <c r="C18" s="173" t="s">
        <v>97</v>
      </c>
      <c r="D18" s="174" t="s">
        <v>84</v>
      </c>
      <c r="E18" s="175">
        <v>16</v>
      </c>
      <c r="F18" s="175"/>
      <c r="G18" s="176">
        <f>E18*F18</f>
        <v>0</v>
      </c>
      <c r="H18" s="206"/>
      <c r="O18" s="170">
        <v>2</v>
      </c>
      <c r="AA18" s="146">
        <v>1</v>
      </c>
      <c r="AB18" s="146">
        <v>7</v>
      </c>
      <c r="AC18" s="146">
        <v>7</v>
      </c>
      <c r="AZ18" s="146">
        <v>2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7</v>
      </c>
      <c r="CZ18" s="146">
        <v>0.00312</v>
      </c>
    </row>
    <row r="19" spans="1:15" ht="12.75">
      <c r="A19" s="178"/>
      <c r="B19" s="179"/>
      <c r="C19" s="239" t="s">
        <v>98</v>
      </c>
      <c r="D19" s="240"/>
      <c r="E19" s="240"/>
      <c r="F19" s="240"/>
      <c r="G19" s="241"/>
      <c r="H19" s="206"/>
      <c r="L19" s="180" t="s">
        <v>98</v>
      </c>
      <c r="O19" s="170">
        <v>3</v>
      </c>
    </row>
    <row r="20" spans="1:15" ht="12.75">
      <c r="A20" s="178"/>
      <c r="B20" s="181"/>
      <c r="C20" s="237" t="s">
        <v>99</v>
      </c>
      <c r="D20" s="238"/>
      <c r="E20" s="182">
        <v>16</v>
      </c>
      <c r="F20" s="183"/>
      <c r="G20" s="184"/>
      <c r="H20" s="206"/>
      <c r="M20" s="180" t="s">
        <v>99</v>
      </c>
      <c r="O20" s="170"/>
    </row>
    <row r="21" spans="1:104" ht="12.75">
      <c r="A21" s="171">
        <v>5</v>
      </c>
      <c r="B21" s="172" t="s">
        <v>100</v>
      </c>
      <c r="C21" s="173" t="s">
        <v>101</v>
      </c>
      <c r="D21" s="174" t="s">
        <v>102</v>
      </c>
      <c r="E21" s="175">
        <v>30</v>
      </c>
      <c r="F21" s="175"/>
      <c r="G21" s="176">
        <f>E21*F21</f>
        <v>0</v>
      </c>
      <c r="H21" s="206"/>
      <c r="O21" s="170">
        <v>2</v>
      </c>
      <c r="AA21" s="146">
        <v>1</v>
      </c>
      <c r="AB21" s="146">
        <v>7</v>
      </c>
      <c r="AC21" s="146">
        <v>7</v>
      </c>
      <c r="AZ21" s="146">
        <v>2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7</v>
      </c>
      <c r="CZ21" s="146">
        <v>0.00585</v>
      </c>
    </row>
    <row r="22" spans="1:15" ht="12.75">
      <c r="A22" s="178"/>
      <c r="B22" s="181"/>
      <c r="C22" s="237" t="s">
        <v>103</v>
      </c>
      <c r="D22" s="238"/>
      <c r="E22" s="182">
        <v>30</v>
      </c>
      <c r="F22" s="183"/>
      <c r="G22" s="184"/>
      <c r="H22" s="206"/>
      <c r="M22" s="180" t="s">
        <v>103</v>
      </c>
      <c r="O22" s="170"/>
    </row>
    <row r="23" spans="1:104" ht="12.75">
      <c r="A23" s="171">
        <v>6</v>
      </c>
      <c r="B23" s="172" t="s">
        <v>104</v>
      </c>
      <c r="C23" s="173" t="s">
        <v>105</v>
      </c>
      <c r="D23" s="174" t="s">
        <v>102</v>
      </c>
      <c r="E23" s="175">
        <v>55.15</v>
      </c>
      <c r="F23" s="175"/>
      <c r="G23" s="176">
        <f>E23*F23</f>
        <v>0</v>
      </c>
      <c r="H23" s="206"/>
      <c r="O23" s="170">
        <v>2</v>
      </c>
      <c r="AA23" s="146">
        <v>1</v>
      </c>
      <c r="AB23" s="146">
        <v>7</v>
      </c>
      <c r="AC23" s="146">
        <v>7</v>
      </c>
      <c r="AZ23" s="146">
        <v>2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7</v>
      </c>
      <c r="CZ23" s="146">
        <v>0.0246</v>
      </c>
    </row>
    <row r="24" spans="1:15" ht="12.75">
      <c r="A24" s="178"/>
      <c r="B24" s="181"/>
      <c r="C24" s="237" t="s">
        <v>106</v>
      </c>
      <c r="D24" s="238"/>
      <c r="E24" s="182">
        <v>52</v>
      </c>
      <c r="F24" s="183"/>
      <c r="G24" s="184"/>
      <c r="H24" s="206"/>
      <c r="M24" s="180" t="s">
        <v>106</v>
      </c>
      <c r="O24" s="170"/>
    </row>
    <row r="25" spans="1:15" ht="12.75">
      <c r="A25" s="178"/>
      <c r="B25" s="181"/>
      <c r="C25" s="237" t="s">
        <v>107</v>
      </c>
      <c r="D25" s="238"/>
      <c r="E25" s="182">
        <v>3.15</v>
      </c>
      <c r="F25" s="183"/>
      <c r="G25" s="184"/>
      <c r="H25" s="206"/>
      <c r="M25" s="180" t="s">
        <v>107</v>
      </c>
      <c r="O25" s="170"/>
    </row>
    <row r="26" spans="1:104" ht="12.75">
      <c r="A26" s="171">
        <v>7</v>
      </c>
      <c r="B26" s="172" t="s">
        <v>108</v>
      </c>
      <c r="C26" s="173" t="s">
        <v>109</v>
      </c>
      <c r="D26" s="174" t="s">
        <v>84</v>
      </c>
      <c r="E26" s="175">
        <v>28</v>
      </c>
      <c r="F26" s="175"/>
      <c r="G26" s="176">
        <f>E26*F26</f>
        <v>0</v>
      </c>
      <c r="H26" s="206"/>
      <c r="O26" s="170">
        <v>2</v>
      </c>
      <c r="AA26" s="146">
        <v>1</v>
      </c>
      <c r="AB26" s="146">
        <v>7</v>
      </c>
      <c r="AC26" s="146">
        <v>7</v>
      </c>
      <c r="AZ26" s="146">
        <v>2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7</v>
      </c>
      <c r="CZ26" s="146">
        <v>0.00372</v>
      </c>
    </row>
    <row r="27" spans="1:15" ht="12.75">
      <c r="A27" s="178"/>
      <c r="B27" s="181"/>
      <c r="C27" s="237" t="s">
        <v>110</v>
      </c>
      <c r="D27" s="238"/>
      <c r="E27" s="182">
        <v>28</v>
      </c>
      <c r="F27" s="183"/>
      <c r="G27" s="184"/>
      <c r="H27" s="206"/>
      <c r="M27" s="180" t="s">
        <v>110</v>
      </c>
      <c r="O27" s="170"/>
    </row>
    <row r="28" spans="1:104" ht="12.75">
      <c r="A28" s="171">
        <v>8</v>
      </c>
      <c r="B28" s="172" t="s">
        <v>111</v>
      </c>
      <c r="C28" s="173" t="s">
        <v>112</v>
      </c>
      <c r="D28" s="174" t="s">
        <v>84</v>
      </c>
      <c r="E28" s="175">
        <v>2.5</v>
      </c>
      <c r="F28" s="175"/>
      <c r="G28" s="176">
        <f>E28*F28</f>
        <v>0</v>
      </c>
      <c r="H28" s="206"/>
      <c r="O28" s="170">
        <v>2</v>
      </c>
      <c r="AA28" s="146">
        <v>1</v>
      </c>
      <c r="AB28" s="146">
        <v>7</v>
      </c>
      <c r="AC28" s="146">
        <v>7</v>
      </c>
      <c r="AZ28" s="146">
        <v>2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7</v>
      </c>
      <c r="CZ28" s="146">
        <v>0.00376</v>
      </c>
    </row>
    <row r="29" spans="1:15" ht="12.75">
      <c r="A29" s="178"/>
      <c r="B29" s="181"/>
      <c r="C29" s="237" t="s">
        <v>113</v>
      </c>
      <c r="D29" s="238"/>
      <c r="E29" s="182">
        <v>2.5</v>
      </c>
      <c r="F29" s="183"/>
      <c r="G29" s="184"/>
      <c r="H29" s="206"/>
      <c r="M29" s="180" t="s">
        <v>113</v>
      </c>
      <c r="O29" s="170"/>
    </row>
    <row r="30" spans="1:104" ht="12.75">
      <c r="A30" s="171">
        <v>9</v>
      </c>
      <c r="B30" s="172" t="s">
        <v>114</v>
      </c>
      <c r="C30" s="173" t="s">
        <v>115</v>
      </c>
      <c r="D30" s="174" t="s">
        <v>102</v>
      </c>
      <c r="E30" s="175">
        <v>14.22</v>
      </c>
      <c r="F30" s="175"/>
      <c r="G30" s="176">
        <f>E30*F30</f>
        <v>0</v>
      </c>
      <c r="H30" s="206"/>
      <c r="O30" s="170">
        <v>2</v>
      </c>
      <c r="AA30" s="146">
        <v>1</v>
      </c>
      <c r="AB30" s="146">
        <v>7</v>
      </c>
      <c r="AC30" s="146">
        <v>7</v>
      </c>
      <c r="AZ30" s="146">
        <v>2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7</v>
      </c>
      <c r="CZ30" s="146">
        <v>0.00677</v>
      </c>
    </row>
    <row r="31" spans="1:15" ht="12.75">
      <c r="A31" s="178"/>
      <c r="B31" s="181"/>
      <c r="C31" s="237" t="s">
        <v>116</v>
      </c>
      <c r="D31" s="238"/>
      <c r="E31" s="182">
        <v>4.2</v>
      </c>
      <c r="F31" s="183"/>
      <c r="G31" s="184"/>
      <c r="H31" s="206"/>
      <c r="M31" s="180" t="s">
        <v>116</v>
      </c>
      <c r="O31" s="170"/>
    </row>
    <row r="32" spans="1:15" ht="12.75">
      <c r="A32" s="178"/>
      <c r="B32" s="181"/>
      <c r="C32" s="237" t="s">
        <v>117</v>
      </c>
      <c r="D32" s="238"/>
      <c r="E32" s="182">
        <v>3.52</v>
      </c>
      <c r="F32" s="183"/>
      <c r="G32" s="184"/>
      <c r="H32" s="206"/>
      <c r="M32" s="180" t="s">
        <v>117</v>
      </c>
      <c r="O32" s="170"/>
    </row>
    <row r="33" spans="1:15" ht="12.75">
      <c r="A33" s="178"/>
      <c r="B33" s="181"/>
      <c r="C33" s="237" t="s">
        <v>118</v>
      </c>
      <c r="D33" s="238"/>
      <c r="E33" s="182">
        <v>4.5</v>
      </c>
      <c r="F33" s="183"/>
      <c r="G33" s="184"/>
      <c r="H33" s="206"/>
      <c r="M33" s="180" t="s">
        <v>118</v>
      </c>
      <c r="O33" s="170"/>
    </row>
    <row r="34" spans="1:15" ht="12.75">
      <c r="A34" s="178"/>
      <c r="B34" s="181"/>
      <c r="C34" s="237" t="s">
        <v>119</v>
      </c>
      <c r="D34" s="238"/>
      <c r="E34" s="182">
        <v>2</v>
      </c>
      <c r="F34" s="183"/>
      <c r="G34" s="184"/>
      <c r="H34" s="206"/>
      <c r="M34" s="180" t="s">
        <v>119</v>
      </c>
      <c r="O34" s="170"/>
    </row>
    <row r="35" spans="1:104" ht="12.75">
      <c r="A35" s="171">
        <v>10</v>
      </c>
      <c r="B35" s="172" t="s">
        <v>120</v>
      </c>
      <c r="C35" s="173" t="s">
        <v>121</v>
      </c>
      <c r="D35" s="174" t="s">
        <v>122</v>
      </c>
      <c r="E35" s="175">
        <v>1</v>
      </c>
      <c r="F35" s="175"/>
      <c r="G35" s="176">
        <f>E35*F35</f>
        <v>0</v>
      </c>
      <c r="H35" s="206"/>
      <c r="O35" s="170">
        <v>2</v>
      </c>
      <c r="AA35" s="146">
        <v>1</v>
      </c>
      <c r="AB35" s="146">
        <v>7</v>
      </c>
      <c r="AC35" s="146">
        <v>7</v>
      </c>
      <c r="AZ35" s="146">
        <v>2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7</v>
      </c>
      <c r="CZ35" s="146">
        <v>0.00389</v>
      </c>
    </row>
    <row r="36" spans="1:15" ht="12.75">
      <c r="A36" s="178"/>
      <c r="B36" s="181"/>
      <c r="C36" s="237" t="s">
        <v>123</v>
      </c>
      <c r="D36" s="238"/>
      <c r="E36" s="182">
        <v>1</v>
      </c>
      <c r="F36" s="183"/>
      <c r="G36" s="184"/>
      <c r="H36" s="206"/>
      <c r="M36" s="180" t="s">
        <v>123</v>
      </c>
      <c r="O36" s="170"/>
    </row>
    <row r="37" spans="1:104" ht="12.75">
      <c r="A37" s="171">
        <v>11</v>
      </c>
      <c r="B37" s="172" t="s">
        <v>124</v>
      </c>
      <c r="C37" s="173" t="s">
        <v>125</v>
      </c>
      <c r="D37" s="174" t="s">
        <v>84</v>
      </c>
      <c r="E37" s="175">
        <v>85</v>
      </c>
      <c r="F37" s="175"/>
      <c r="G37" s="176">
        <f>E37*F37</f>
        <v>0</v>
      </c>
      <c r="H37" s="206"/>
      <c r="O37" s="170">
        <v>2</v>
      </c>
      <c r="AA37" s="146">
        <v>1</v>
      </c>
      <c r="AB37" s="146">
        <v>7</v>
      </c>
      <c r="AC37" s="146">
        <v>7</v>
      </c>
      <c r="AZ37" s="146">
        <v>2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7</v>
      </c>
      <c r="CZ37" s="146">
        <v>0.00308</v>
      </c>
    </row>
    <row r="38" spans="1:15" ht="12.75">
      <c r="A38" s="178"/>
      <c r="B38" s="181"/>
      <c r="C38" s="237" t="s">
        <v>126</v>
      </c>
      <c r="D38" s="238"/>
      <c r="E38" s="182">
        <v>85</v>
      </c>
      <c r="F38" s="183"/>
      <c r="G38" s="184"/>
      <c r="H38" s="206"/>
      <c r="M38" s="180" t="s">
        <v>126</v>
      </c>
      <c r="O38" s="170"/>
    </row>
    <row r="39" spans="1:104" ht="12.75">
      <c r="A39" s="171">
        <v>12</v>
      </c>
      <c r="B39" s="172" t="s">
        <v>127</v>
      </c>
      <c r="C39" s="173" t="s">
        <v>128</v>
      </c>
      <c r="D39" s="174" t="s">
        <v>84</v>
      </c>
      <c r="E39" s="175">
        <v>90</v>
      </c>
      <c r="F39" s="175"/>
      <c r="G39" s="176">
        <f>E39*F39</f>
        <v>0</v>
      </c>
      <c r="H39" s="206"/>
      <c r="O39" s="170">
        <v>2</v>
      </c>
      <c r="AA39" s="146">
        <v>1</v>
      </c>
      <c r="AB39" s="146">
        <v>7</v>
      </c>
      <c r="AC39" s="146">
        <v>7</v>
      </c>
      <c r="AZ39" s="146">
        <v>2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7</v>
      </c>
      <c r="CZ39" s="146">
        <v>0.00554</v>
      </c>
    </row>
    <row r="40" spans="1:15" ht="12.75">
      <c r="A40" s="178"/>
      <c r="B40" s="181"/>
      <c r="C40" s="237" t="s">
        <v>129</v>
      </c>
      <c r="D40" s="238"/>
      <c r="E40" s="182">
        <v>90</v>
      </c>
      <c r="F40" s="183"/>
      <c r="G40" s="184"/>
      <c r="H40" s="206"/>
      <c r="M40" s="180" t="s">
        <v>129</v>
      </c>
      <c r="O40" s="170"/>
    </row>
    <row r="41" spans="1:104" ht="12.75">
      <c r="A41" s="171">
        <v>13</v>
      </c>
      <c r="B41" s="172" t="s">
        <v>130</v>
      </c>
      <c r="C41" s="173" t="s">
        <v>131</v>
      </c>
      <c r="D41" s="174" t="s">
        <v>84</v>
      </c>
      <c r="E41" s="175">
        <v>19</v>
      </c>
      <c r="F41" s="175"/>
      <c r="G41" s="176">
        <f>E41*F41</f>
        <v>0</v>
      </c>
      <c r="H41" s="206"/>
      <c r="O41" s="170">
        <v>2</v>
      </c>
      <c r="AA41" s="146">
        <v>1</v>
      </c>
      <c r="AB41" s="146">
        <v>7</v>
      </c>
      <c r="AC41" s="146">
        <v>7</v>
      </c>
      <c r="AZ41" s="146">
        <v>2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7</v>
      </c>
      <c r="CZ41" s="146">
        <v>0.00592</v>
      </c>
    </row>
    <row r="42" spans="1:15" ht="12.75">
      <c r="A42" s="178"/>
      <c r="B42" s="179"/>
      <c r="C42" s="239" t="s">
        <v>132</v>
      </c>
      <c r="D42" s="240"/>
      <c r="E42" s="240"/>
      <c r="F42" s="240"/>
      <c r="G42" s="241"/>
      <c r="H42" s="206"/>
      <c r="L42" s="180" t="s">
        <v>132</v>
      </c>
      <c r="O42" s="170">
        <v>3</v>
      </c>
    </row>
    <row r="43" spans="1:15" ht="12.75">
      <c r="A43" s="178"/>
      <c r="B43" s="181"/>
      <c r="C43" s="237" t="s">
        <v>133</v>
      </c>
      <c r="D43" s="238"/>
      <c r="E43" s="182">
        <v>19</v>
      </c>
      <c r="F43" s="183"/>
      <c r="G43" s="184"/>
      <c r="H43" s="206"/>
      <c r="M43" s="180" t="s">
        <v>133</v>
      </c>
      <c r="O43" s="170"/>
    </row>
    <row r="44" spans="1:104" ht="12.75">
      <c r="A44" s="171">
        <v>14</v>
      </c>
      <c r="B44" s="172" t="s">
        <v>134</v>
      </c>
      <c r="C44" s="173" t="s">
        <v>135</v>
      </c>
      <c r="D44" s="174" t="s">
        <v>84</v>
      </c>
      <c r="E44" s="175">
        <v>23</v>
      </c>
      <c r="F44" s="175"/>
      <c r="G44" s="176">
        <f>E44*F44</f>
        <v>0</v>
      </c>
      <c r="H44" s="206"/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7</v>
      </c>
      <c r="CZ44" s="146">
        <v>0.00301</v>
      </c>
    </row>
    <row r="45" spans="1:15" ht="12.75">
      <c r="A45" s="178"/>
      <c r="B45" s="181"/>
      <c r="C45" s="237" t="s">
        <v>136</v>
      </c>
      <c r="D45" s="238"/>
      <c r="E45" s="182">
        <v>23</v>
      </c>
      <c r="F45" s="183"/>
      <c r="G45" s="184"/>
      <c r="H45" s="206"/>
      <c r="M45" s="180" t="s">
        <v>136</v>
      </c>
      <c r="O45" s="170"/>
    </row>
    <row r="46" spans="1:104" ht="12.75">
      <c r="A46" s="171">
        <v>15</v>
      </c>
      <c r="B46" s="172" t="s">
        <v>137</v>
      </c>
      <c r="C46" s="173" t="s">
        <v>138</v>
      </c>
      <c r="D46" s="174" t="s">
        <v>84</v>
      </c>
      <c r="E46" s="175">
        <v>204</v>
      </c>
      <c r="F46" s="175"/>
      <c r="G46" s="176">
        <f>E46*F46</f>
        <v>0</v>
      </c>
      <c r="H46" s="206"/>
      <c r="O46" s="170">
        <v>2</v>
      </c>
      <c r="AA46" s="146">
        <v>1</v>
      </c>
      <c r="AB46" s="146">
        <v>7</v>
      </c>
      <c r="AC46" s="146">
        <v>7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7</v>
      </c>
      <c r="CZ46" s="146">
        <v>0.00345</v>
      </c>
    </row>
    <row r="47" spans="1:15" ht="12.75">
      <c r="A47" s="178"/>
      <c r="B47" s="181"/>
      <c r="C47" s="237" t="s">
        <v>139</v>
      </c>
      <c r="D47" s="238"/>
      <c r="E47" s="182">
        <v>179</v>
      </c>
      <c r="F47" s="183"/>
      <c r="G47" s="184"/>
      <c r="H47" s="206"/>
      <c r="M47" s="180" t="s">
        <v>139</v>
      </c>
      <c r="O47" s="170"/>
    </row>
    <row r="48" spans="1:15" ht="12.75">
      <c r="A48" s="178"/>
      <c r="B48" s="181"/>
      <c r="C48" s="237" t="s">
        <v>140</v>
      </c>
      <c r="D48" s="238"/>
      <c r="E48" s="182">
        <v>25</v>
      </c>
      <c r="F48" s="183"/>
      <c r="G48" s="184"/>
      <c r="H48" s="206"/>
      <c r="M48" s="180" t="s">
        <v>140</v>
      </c>
      <c r="O48" s="170"/>
    </row>
    <row r="49" spans="1:104" ht="12.75">
      <c r="A49" s="171">
        <v>16</v>
      </c>
      <c r="B49" s="172" t="s">
        <v>141</v>
      </c>
      <c r="C49" s="173" t="s">
        <v>142</v>
      </c>
      <c r="D49" s="174" t="s">
        <v>84</v>
      </c>
      <c r="E49" s="175">
        <v>106.4</v>
      </c>
      <c r="F49" s="175"/>
      <c r="G49" s="176">
        <f>E49*F49</f>
        <v>0</v>
      </c>
      <c r="H49" s="206"/>
      <c r="O49" s="170">
        <v>2</v>
      </c>
      <c r="AA49" s="146">
        <v>1</v>
      </c>
      <c r="AB49" s="146">
        <v>7</v>
      </c>
      <c r="AC49" s="146">
        <v>7</v>
      </c>
      <c r="AZ49" s="146">
        <v>2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7</v>
      </c>
      <c r="CZ49" s="146">
        <v>0.00383</v>
      </c>
    </row>
    <row r="50" spans="1:15" ht="12.75">
      <c r="A50" s="178"/>
      <c r="B50" s="181"/>
      <c r="C50" s="237" t="s">
        <v>143</v>
      </c>
      <c r="D50" s="238"/>
      <c r="E50" s="182">
        <v>26.4</v>
      </c>
      <c r="F50" s="183"/>
      <c r="G50" s="184"/>
      <c r="H50" s="206"/>
      <c r="M50" s="180" t="s">
        <v>143</v>
      </c>
      <c r="O50" s="170"/>
    </row>
    <row r="51" spans="1:15" ht="12.75">
      <c r="A51" s="178"/>
      <c r="B51" s="181"/>
      <c r="C51" s="237" t="s">
        <v>144</v>
      </c>
      <c r="D51" s="238"/>
      <c r="E51" s="182">
        <v>80</v>
      </c>
      <c r="F51" s="183"/>
      <c r="G51" s="184"/>
      <c r="H51" s="206"/>
      <c r="M51" s="180" t="s">
        <v>144</v>
      </c>
      <c r="O51" s="170"/>
    </row>
    <row r="52" spans="1:104" ht="12.75">
      <c r="A52" s="171">
        <v>17</v>
      </c>
      <c r="B52" s="172" t="s">
        <v>145</v>
      </c>
      <c r="C52" s="173" t="s">
        <v>146</v>
      </c>
      <c r="D52" s="174" t="s">
        <v>84</v>
      </c>
      <c r="E52" s="175">
        <v>74</v>
      </c>
      <c r="F52" s="175"/>
      <c r="G52" s="176">
        <f>E52*F52</f>
        <v>0</v>
      </c>
      <c r="H52" s="206"/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7</v>
      </c>
      <c r="CZ52" s="146">
        <v>0.00437</v>
      </c>
    </row>
    <row r="53" spans="1:15" ht="12.75">
      <c r="A53" s="178"/>
      <c r="B53" s="181"/>
      <c r="C53" s="237" t="s">
        <v>147</v>
      </c>
      <c r="D53" s="238"/>
      <c r="E53" s="182">
        <v>74</v>
      </c>
      <c r="F53" s="183"/>
      <c r="G53" s="184"/>
      <c r="H53" s="206"/>
      <c r="M53" s="180" t="s">
        <v>147</v>
      </c>
      <c r="O53" s="170"/>
    </row>
    <row r="54" spans="1:104" ht="12.75">
      <c r="A54" s="171">
        <v>18</v>
      </c>
      <c r="B54" s="172" t="s">
        <v>148</v>
      </c>
      <c r="C54" s="173" t="s">
        <v>149</v>
      </c>
      <c r="D54" s="174" t="s">
        <v>84</v>
      </c>
      <c r="E54" s="175">
        <v>78</v>
      </c>
      <c r="F54" s="175"/>
      <c r="G54" s="176">
        <f>E54*F54</f>
        <v>0</v>
      </c>
      <c r="H54" s="206"/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7</v>
      </c>
      <c r="CZ54" s="146">
        <v>0.00491</v>
      </c>
    </row>
    <row r="55" spans="1:15" ht="12.75">
      <c r="A55" s="178"/>
      <c r="B55" s="181"/>
      <c r="C55" s="237" t="s">
        <v>150</v>
      </c>
      <c r="D55" s="238"/>
      <c r="E55" s="182">
        <v>31</v>
      </c>
      <c r="F55" s="183"/>
      <c r="G55" s="184"/>
      <c r="H55" s="206"/>
      <c r="M55" s="180" t="s">
        <v>150</v>
      </c>
      <c r="O55" s="170"/>
    </row>
    <row r="56" spans="1:15" ht="12.75">
      <c r="A56" s="178"/>
      <c r="B56" s="181"/>
      <c r="C56" s="237" t="s">
        <v>151</v>
      </c>
      <c r="D56" s="238"/>
      <c r="E56" s="182">
        <v>40</v>
      </c>
      <c r="F56" s="183"/>
      <c r="G56" s="184"/>
      <c r="H56" s="206"/>
      <c r="M56" s="180" t="s">
        <v>151</v>
      </c>
      <c r="O56" s="170"/>
    </row>
    <row r="57" spans="1:15" ht="12.75">
      <c r="A57" s="178"/>
      <c r="B57" s="181"/>
      <c r="C57" s="237" t="s">
        <v>152</v>
      </c>
      <c r="D57" s="238"/>
      <c r="E57" s="182">
        <v>7</v>
      </c>
      <c r="F57" s="183"/>
      <c r="G57" s="184"/>
      <c r="H57" s="206"/>
      <c r="M57" s="180" t="s">
        <v>152</v>
      </c>
      <c r="O57" s="170"/>
    </row>
    <row r="58" spans="1:104" ht="12.75">
      <c r="A58" s="171">
        <v>19</v>
      </c>
      <c r="B58" s="172" t="s">
        <v>153</v>
      </c>
      <c r="C58" s="173" t="s">
        <v>154</v>
      </c>
      <c r="D58" s="174" t="s">
        <v>84</v>
      </c>
      <c r="E58" s="175">
        <v>80</v>
      </c>
      <c r="F58" s="175"/>
      <c r="G58" s="176">
        <f>E58*F58</f>
        <v>0</v>
      </c>
      <c r="H58" s="206"/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7</v>
      </c>
      <c r="CZ58" s="146">
        <v>0.00376</v>
      </c>
    </row>
    <row r="59" spans="1:15" ht="12.75">
      <c r="A59" s="178"/>
      <c r="B59" s="181"/>
      <c r="C59" s="237" t="s">
        <v>155</v>
      </c>
      <c r="D59" s="238"/>
      <c r="E59" s="182">
        <v>25</v>
      </c>
      <c r="F59" s="183"/>
      <c r="G59" s="184"/>
      <c r="H59" s="206"/>
      <c r="M59" s="180" t="s">
        <v>155</v>
      </c>
      <c r="O59" s="170"/>
    </row>
    <row r="60" spans="1:15" ht="12.75">
      <c r="A60" s="178"/>
      <c r="B60" s="181"/>
      <c r="C60" s="237" t="s">
        <v>156</v>
      </c>
      <c r="D60" s="238"/>
      <c r="E60" s="182">
        <v>55</v>
      </c>
      <c r="F60" s="183"/>
      <c r="G60" s="184"/>
      <c r="H60" s="206"/>
      <c r="M60" s="180" t="s">
        <v>156</v>
      </c>
      <c r="O60" s="170"/>
    </row>
    <row r="61" spans="1:104" ht="12.75">
      <c r="A61" s="171">
        <v>20</v>
      </c>
      <c r="B61" s="172" t="s">
        <v>157</v>
      </c>
      <c r="C61" s="173" t="s">
        <v>158</v>
      </c>
      <c r="D61" s="174" t="s">
        <v>84</v>
      </c>
      <c r="E61" s="175">
        <v>86</v>
      </c>
      <c r="F61" s="175"/>
      <c r="G61" s="176">
        <f>E61*F61</f>
        <v>0</v>
      </c>
      <c r="H61" s="206"/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7</v>
      </c>
      <c r="CZ61" s="146">
        <v>0.0054</v>
      </c>
    </row>
    <row r="62" spans="1:15" ht="12.75">
      <c r="A62" s="178"/>
      <c r="B62" s="181"/>
      <c r="C62" s="237" t="s">
        <v>159</v>
      </c>
      <c r="D62" s="238"/>
      <c r="E62" s="182">
        <v>86</v>
      </c>
      <c r="F62" s="183"/>
      <c r="G62" s="184"/>
      <c r="H62" s="206"/>
      <c r="M62" s="180" t="s">
        <v>159</v>
      </c>
      <c r="O62" s="170"/>
    </row>
    <row r="63" spans="1:104" ht="12.75">
      <c r="A63" s="171">
        <v>21</v>
      </c>
      <c r="B63" s="172" t="s">
        <v>160</v>
      </c>
      <c r="C63" s="173" t="s">
        <v>161</v>
      </c>
      <c r="D63" s="174" t="s">
        <v>84</v>
      </c>
      <c r="E63" s="175">
        <v>135</v>
      </c>
      <c r="F63" s="175"/>
      <c r="G63" s="176">
        <f>E63*F63</f>
        <v>0</v>
      </c>
      <c r="H63" s="206"/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7</v>
      </c>
      <c r="CZ63" s="146">
        <v>0.00595</v>
      </c>
    </row>
    <row r="64" spans="1:15" ht="12.75">
      <c r="A64" s="178"/>
      <c r="B64" s="181"/>
      <c r="C64" s="237" t="s">
        <v>162</v>
      </c>
      <c r="D64" s="238"/>
      <c r="E64" s="182">
        <v>135</v>
      </c>
      <c r="F64" s="183"/>
      <c r="G64" s="184"/>
      <c r="H64" s="206"/>
      <c r="M64" s="180" t="s">
        <v>162</v>
      </c>
      <c r="O64" s="170"/>
    </row>
    <row r="65" spans="1:104" ht="12.75">
      <c r="A65" s="171">
        <v>22</v>
      </c>
      <c r="B65" s="172" t="s">
        <v>163</v>
      </c>
      <c r="C65" s="173" t="s">
        <v>164</v>
      </c>
      <c r="D65" s="174" t="s">
        <v>84</v>
      </c>
      <c r="E65" s="175">
        <v>140</v>
      </c>
      <c r="F65" s="175"/>
      <c r="G65" s="176">
        <f>E65*F65</f>
        <v>0</v>
      </c>
      <c r="H65" s="206"/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7</v>
      </c>
      <c r="CZ65" s="146">
        <v>0.00648</v>
      </c>
    </row>
    <row r="66" spans="1:15" ht="12.75">
      <c r="A66" s="178"/>
      <c r="B66" s="181"/>
      <c r="C66" s="237" t="s">
        <v>165</v>
      </c>
      <c r="D66" s="238"/>
      <c r="E66" s="182">
        <v>140</v>
      </c>
      <c r="F66" s="183"/>
      <c r="G66" s="184"/>
      <c r="H66" s="206"/>
      <c r="M66" s="180" t="s">
        <v>165</v>
      </c>
      <c r="O66" s="170"/>
    </row>
    <row r="67" spans="1:104" ht="12.75">
      <c r="A67" s="171">
        <v>23</v>
      </c>
      <c r="B67" s="172" t="s">
        <v>166</v>
      </c>
      <c r="C67" s="173" t="s">
        <v>167</v>
      </c>
      <c r="D67" s="174" t="s">
        <v>84</v>
      </c>
      <c r="E67" s="175">
        <v>90</v>
      </c>
      <c r="F67" s="175"/>
      <c r="G67" s="176">
        <f>E67*F67</f>
        <v>0</v>
      </c>
      <c r="H67" s="206"/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7</v>
      </c>
      <c r="CZ67" s="146">
        <v>0.0031</v>
      </c>
    </row>
    <row r="68" spans="1:15" ht="12.75">
      <c r="A68" s="178"/>
      <c r="B68" s="181"/>
      <c r="C68" s="237" t="s">
        <v>168</v>
      </c>
      <c r="D68" s="238"/>
      <c r="E68" s="182">
        <v>90</v>
      </c>
      <c r="F68" s="183"/>
      <c r="G68" s="184"/>
      <c r="H68" s="206"/>
      <c r="M68" s="180" t="s">
        <v>168</v>
      </c>
      <c r="O68" s="170"/>
    </row>
    <row r="69" spans="1:104" ht="12.75">
      <c r="A69" s="171">
        <v>24</v>
      </c>
      <c r="B69" s="172" t="s">
        <v>169</v>
      </c>
      <c r="C69" s="173" t="s">
        <v>170</v>
      </c>
      <c r="D69" s="174" t="s">
        <v>84</v>
      </c>
      <c r="E69" s="175">
        <v>120</v>
      </c>
      <c r="F69" s="175"/>
      <c r="G69" s="176">
        <f>E69*F69</f>
        <v>0</v>
      </c>
      <c r="H69" s="206"/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7</v>
      </c>
      <c r="CZ69" s="146">
        <v>0.00378</v>
      </c>
    </row>
    <row r="70" spans="1:15" ht="12.75">
      <c r="A70" s="178"/>
      <c r="B70" s="181"/>
      <c r="C70" s="237" t="s">
        <v>171</v>
      </c>
      <c r="D70" s="238"/>
      <c r="E70" s="182">
        <v>120</v>
      </c>
      <c r="F70" s="183"/>
      <c r="G70" s="184"/>
      <c r="H70" s="206"/>
      <c r="M70" s="180" t="s">
        <v>171</v>
      </c>
      <c r="O70" s="170"/>
    </row>
    <row r="71" spans="1:104" ht="22.5">
      <c r="A71" s="171">
        <v>25</v>
      </c>
      <c r="B71" s="172" t="s">
        <v>172</v>
      </c>
      <c r="C71" s="173" t="s">
        <v>173</v>
      </c>
      <c r="D71" s="174" t="s">
        <v>122</v>
      </c>
      <c r="E71" s="175">
        <v>1</v>
      </c>
      <c r="F71" s="175"/>
      <c r="G71" s="176">
        <f>E71*F71</f>
        <v>0</v>
      </c>
      <c r="H71" s="206"/>
      <c r="O71" s="170">
        <v>2</v>
      </c>
      <c r="AA71" s="146">
        <v>12</v>
      </c>
      <c r="AB71" s="146">
        <v>0</v>
      </c>
      <c r="AC71" s="146">
        <v>1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12</v>
      </c>
      <c r="CB71" s="177">
        <v>0</v>
      </c>
      <c r="CZ71" s="146">
        <v>0</v>
      </c>
    </row>
    <row r="72" spans="1:104" ht="22.5">
      <c r="A72" s="171">
        <v>26</v>
      </c>
      <c r="B72" s="172" t="s">
        <v>174</v>
      </c>
      <c r="C72" s="173" t="s">
        <v>175</v>
      </c>
      <c r="D72" s="174" t="s">
        <v>122</v>
      </c>
      <c r="E72" s="175">
        <v>4</v>
      </c>
      <c r="F72" s="175"/>
      <c r="G72" s="176">
        <f>E72*F72</f>
        <v>0</v>
      </c>
      <c r="H72" s="206"/>
      <c r="O72" s="170">
        <v>2</v>
      </c>
      <c r="AA72" s="146">
        <v>12</v>
      </c>
      <c r="AB72" s="146">
        <v>0</v>
      </c>
      <c r="AC72" s="146">
        <v>2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12</v>
      </c>
      <c r="CB72" s="177">
        <v>0</v>
      </c>
      <c r="CZ72" s="146">
        <v>0</v>
      </c>
    </row>
    <row r="73" spans="1:104" ht="22.5">
      <c r="A73" s="171">
        <v>27</v>
      </c>
      <c r="B73" s="172" t="s">
        <v>176</v>
      </c>
      <c r="C73" s="173" t="s">
        <v>177</v>
      </c>
      <c r="D73" s="174" t="s">
        <v>84</v>
      </c>
      <c r="E73" s="175">
        <v>70</v>
      </c>
      <c r="F73" s="175"/>
      <c r="G73" s="176">
        <f>E73*F73</f>
        <v>0</v>
      </c>
      <c r="H73" s="206"/>
      <c r="O73" s="170">
        <v>2</v>
      </c>
      <c r="AA73" s="146">
        <v>12</v>
      </c>
      <c r="AB73" s="146">
        <v>0</v>
      </c>
      <c r="AC73" s="146">
        <v>3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12</v>
      </c>
      <c r="CB73" s="177">
        <v>0</v>
      </c>
      <c r="CZ73" s="146">
        <v>0</v>
      </c>
    </row>
    <row r="74" spans="1:15" ht="12.75">
      <c r="A74" s="178"/>
      <c r="B74" s="179"/>
      <c r="C74" s="239" t="s">
        <v>178</v>
      </c>
      <c r="D74" s="240"/>
      <c r="E74" s="240"/>
      <c r="F74" s="240"/>
      <c r="G74" s="241"/>
      <c r="H74" s="206"/>
      <c r="L74" s="180" t="s">
        <v>178</v>
      </c>
      <c r="O74" s="170">
        <v>3</v>
      </c>
    </row>
    <row r="75" spans="1:104" ht="22.5">
      <c r="A75" s="171">
        <v>28</v>
      </c>
      <c r="B75" s="172" t="s">
        <v>179</v>
      </c>
      <c r="C75" s="173" t="s">
        <v>180</v>
      </c>
      <c r="D75" s="174" t="s">
        <v>84</v>
      </c>
      <c r="E75" s="175">
        <v>50</v>
      </c>
      <c r="F75" s="175"/>
      <c r="G75" s="176">
        <f>E75*F75</f>
        <v>0</v>
      </c>
      <c r="H75" s="206"/>
      <c r="O75" s="170">
        <v>2</v>
      </c>
      <c r="AA75" s="146">
        <v>12</v>
      </c>
      <c r="AB75" s="146">
        <v>0</v>
      </c>
      <c r="AC75" s="146">
        <v>4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12</v>
      </c>
      <c r="CB75" s="177">
        <v>0</v>
      </c>
      <c r="CZ75" s="146">
        <v>0</v>
      </c>
    </row>
    <row r="76" spans="1:15" ht="12.75">
      <c r="A76" s="178"/>
      <c r="B76" s="179"/>
      <c r="C76" s="239" t="s">
        <v>178</v>
      </c>
      <c r="D76" s="240"/>
      <c r="E76" s="240"/>
      <c r="F76" s="240"/>
      <c r="G76" s="241"/>
      <c r="H76" s="206"/>
      <c r="L76" s="180" t="s">
        <v>178</v>
      </c>
      <c r="O76" s="170">
        <v>3</v>
      </c>
    </row>
    <row r="77" spans="1:104" ht="22.5">
      <c r="A77" s="171">
        <v>29</v>
      </c>
      <c r="B77" s="172" t="s">
        <v>181</v>
      </c>
      <c r="C77" s="173" t="s">
        <v>182</v>
      </c>
      <c r="D77" s="174" t="s">
        <v>73</v>
      </c>
      <c r="E77" s="175">
        <v>2</v>
      </c>
      <c r="F77" s="175"/>
      <c r="G77" s="176">
        <f>E77*F77</f>
        <v>0</v>
      </c>
      <c r="H77" s="206"/>
      <c r="O77" s="170">
        <v>2</v>
      </c>
      <c r="AA77" s="146">
        <v>12</v>
      </c>
      <c r="AB77" s="146">
        <v>0</v>
      </c>
      <c r="AC77" s="146">
        <v>5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12</v>
      </c>
      <c r="CB77" s="177">
        <v>0</v>
      </c>
      <c r="CZ77" s="146">
        <v>0</v>
      </c>
    </row>
    <row r="78" spans="1:15" ht="12.75">
      <c r="A78" s="178"/>
      <c r="B78" s="179"/>
      <c r="C78" s="239" t="s">
        <v>178</v>
      </c>
      <c r="D78" s="240"/>
      <c r="E78" s="240"/>
      <c r="F78" s="240"/>
      <c r="G78" s="241"/>
      <c r="H78" s="206"/>
      <c r="L78" s="180" t="s">
        <v>178</v>
      </c>
      <c r="O78" s="170">
        <v>3</v>
      </c>
    </row>
    <row r="79" spans="1:104" ht="22.5">
      <c r="A79" s="171">
        <v>30</v>
      </c>
      <c r="B79" s="172" t="s">
        <v>183</v>
      </c>
      <c r="C79" s="173" t="s">
        <v>184</v>
      </c>
      <c r="D79" s="174" t="s">
        <v>84</v>
      </c>
      <c r="E79" s="175">
        <v>15</v>
      </c>
      <c r="F79" s="175"/>
      <c r="G79" s="176">
        <f>E79*F79</f>
        <v>0</v>
      </c>
      <c r="H79" s="206"/>
      <c r="O79" s="170">
        <v>2</v>
      </c>
      <c r="AA79" s="146">
        <v>12</v>
      </c>
      <c r="AB79" s="146">
        <v>0</v>
      </c>
      <c r="AC79" s="146">
        <v>6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12</v>
      </c>
      <c r="CB79" s="177">
        <v>0</v>
      </c>
      <c r="CZ79" s="146">
        <v>0</v>
      </c>
    </row>
    <row r="80" spans="1:15" ht="12.75">
      <c r="A80" s="178"/>
      <c r="B80" s="179"/>
      <c r="C80" s="239" t="s">
        <v>178</v>
      </c>
      <c r="D80" s="240"/>
      <c r="E80" s="240"/>
      <c r="F80" s="240"/>
      <c r="G80" s="241"/>
      <c r="H80" s="206"/>
      <c r="L80" s="180" t="s">
        <v>178</v>
      </c>
      <c r="O80" s="170">
        <v>3</v>
      </c>
    </row>
    <row r="81" spans="1:104" ht="22.5">
      <c r="A81" s="171">
        <v>31</v>
      </c>
      <c r="B81" s="172" t="s">
        <v>185</v>
      </c>
      <c r="C81" s="173" t="s">
        <v>186</v>
      </c>
      <c r="D81" s="174" t="s">
        <v>84</v>
      </c>
      <c r="E81" s="175">
        <v>28</v>
      </c>
      <c r="F81" s="175"/>
      <c r="G81" s="176">
        <f>E81*F81</f>
        <v>0</v>
      </c>
      <c r="H81" s="206"/>
      <c r="O81" s="170">
        <v>2</v>
      </c>
      <c r="AA81" s="146">
        <v>12</v>
      </c>
      <c r="AB81" s="146">
        <v>0</v>
      </c>
      <c r="AC81" s="146">
        <v>7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12</v>
      </c>
      <c r="CB81" s="177">
        <v>0</v>
      </c>
      <c r="CZ81" s="146">
        <v>0</v>
      </c>
    </row>
    <row r="82" spans="1:15" ht="12.75">
      <c r="A82" s="178"/>
      <c r="B82" s="179"/>
      <c r="C82" s="239" t="s">
        <v>187</v>
      </c>
      <c r="D82" s="240"/>
      <c r="E82" s="240"/>
      <c r="F82" s="240"/>
      <c r="G82" s="241"/>
      <c r="H82" s="206"/>
      <c r="L82" s="180" t="s">
        <v>187</v>
      </c>
      <c r="O82" s="170">
        <v>3</v>
      </c>
    </row>
    <row r="83" spans="1:104" ht="22.5">
      <c r="A83" s="171">
        <v>32</v>
      </c>
      <c r="B83" s="172" t="s">
        <v>188</v>
      </c>
      <c r="C83" s="173" t="s">
        <v>189</v>
      </c>
      <c r="D83" s="174" t="s">
        <v>84</v>
      </c>
      <c r="E83" s="175">
        <v>76</v>
      </c>
      <c r="F83" s="175"/>
      <c r="G83" s="176">
        <f>E83*F83</f>
        <v>0</v>
      </c>
      <c r="H83" s="206"/>
      <c r="O83" s="170">
        <v>2</v>
      </c>
      <c r="AA83" s="146">
        <v>12</v>
      </c>
      <c r="AB83" s="146">
        <v>0</v>
      </c>
      <c r="AC83" s="146">
        <v>8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12</v>
      </c>
      <c r="CB83" s="177">
        <v>0</v>
      </c>
      <c r="CZ83" s="146">
        <v>0</v>
      </c>
    </row>
    <row r="84" spans="1:104" ht="22.5">
      <c r="A84" s="171">
        <v>33</v>
      </c>
      <c r="B84" s="172" t="s">
        <v>190</v>
      </c>
      <c r="C84" s="173" t="s">
        <v>191</v>
      </c>
      <c r="D84" s="174" t="s">
        <v>84</v>
      </c>
      <c r="E84" s="175">
        <v>18.5</v>
      </c>
      <c r="F84" s="175"/>
      <c r="G84" s="176">
        <f>E84*F84</f>
        <v>0</v>
      </c>
      <c r="H84" s="206"/>
      <c r="O84" s="170">
        <v>2</v>
      </c>
      <c r="AA84" s="146">
        <v>12</v>
      </c>
      <c r="AB84" s="146">
        <v>0</v>
      </c>
      <c r="AC84" s="146">
        <v>9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12</v>
      </c>
      <c r="CB84" s="177">
        <v>0</v>
      </c>
      <c r="CZ84" s="146">
        <v>0</v>
      </c>
    </row>
    <row r="85" spans="1:104" ht="22.5">
      <c r="A85" s="171">
        <v>34</v>
      </c>
      <c r="B85" s="172" t="s">
        <v>192</v>
      </c>
      <c r="C85" s="173" t="s">
        <v>193</v>
      </c>
      <c r="D85" s="174" t="s">
        <v>84</v>
      </c>
      <c r="E85" s="175">
        <v>18.5</v>
      </c>
      <c r="F85" s="175"/>
      <c r="G85" s="176">
        <f>E85*F85</f>
        <v>0</v>
      </c>
      <c r="H85" s="206"/>
      <c r="O85" s="170">
        <v>2</v>
      </c>
      <c r="AA85" s="146">
        <v>12</v>
      </c>
      <c r="AB85" s="146">
        <v>0</v>
      </c>
      <c r="AC85" s="146">
        <v>10</v>
      </c>
      <c r="AZ85" s="146">
        <v>2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12</v>
      </c>
      <c r="CB85" s="177">
        <v>0</v>
      </c>
      <c r="CZ85" s="146">
        <v>0</v>
      </c>
    </row>
    <row r="86" spans="1:104" ht="12.75">
      <c r="A86" s="171">
        <v>35</v>
      </c>
      <c r="B86" s="172" t="s">
        <v>194</v>
      </c>
      <c r="C86" s="173" t="s">
        <v>195</v>
      </c>
      <c r="D86" s="174" t="s">
        <v>196</v>
      </c>
      <c r="E86" s="175">
        <v>7.7638614</v>
      </c>
      <c r="F86" s="175"/>
      <c r="G86" s="176">
        <f>E86*F86</f>
        <v>0</v>
      </c>
      <c r="H86" s="206"/>
      <c r="O86" s="170">
        <v>2</v>
      </c>
      <c r="AA86" s="146">
        <v>7</v>
      </c>
      <c r="AB86" s="146">
        <v>1001</v>
      </c>
      <c r="AC86" s="146">
        <v>5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7</v>
      </c>
      <c r="CB86" s="177">
        <v>1001</v>
      </c>
      <c r="CZ86" s="146">
        <v>0</v>
      </c>
    </row>
    <row r="87" spans="1:57" ht="12.75">
      <c r="A87" s="185"/>
      <c r="B87" s="186" t="s">
        <v>74</v>
      </c>
      <c r="C87" s="187" t="str">
        <f>CONCATENATE(B17," ",C17)</f>
        <v>764 Konstrukce klempířské</v>
      </c>
      <c r="D87" s="188"/>
      <c r="E87" s="189"/>
      <c r="F87" s="190"/>
      <c r="G87" s="191">
        <f>SUM(G17:G86)</f>
        <v>0</v>
      </c>
      <c r="H87" s="206"/>
      <c r="O87" s="170">
        <v>4</v>
      </c>
      <c r="BA87" s="192">
        <f>SUM(BA17:BA86)</f>
        <v>0</v>
      </c>
      <c r="BB87" s="192">
        <f>SUM(BB17:BB86)</f>
        <v>0</v>
      </c>
      <c r="BC87" s="192">
        <f>SUM(BC17:BC86)</f>
        <v>0</v>
      </c>
      <c r="BD87" s="192">
        <f>SUM(BD17:BD86)</f>
        <v>0</v>
      </c>
      <c r="BE87" s="192">
        <f>SUM(BE17:BE86)</f>
        <v>0</v>
      </c>
    </row>
    <row r="88" spans="1:15" ht="12.75">
      <c r="A88" s="163" t="s">
        <v>72</v>
      </c>
      <c r="B88" s="164" t="s">
        <v>197</v>
      </c>
      <c r="C88" s="165" t="s">
        <v>198</v>
      </c>
      <c r="D88" s="166"/>
      <c r="E88" s="167"/>
      <c r="F88" s="167"/>
      <c r="G88" s="168"/>
      <c r="H88" s="205"/>
      <c r="I88" s="169"/>
      <c r="O88" s="170">
        <v>1</v>
      </c>
    </row>
    <row r="89" spans="1:104" ht="22.5">
      <c r="A89" s="171">
        <v>36</v>
      </c>
      <c r="B89" s="172" t="s">
        <v>88</v>
      </c>
      <c r="C89" s="173" t="s">
        <v>89</v>
      </c>
      <c r="D89" s="174"/>
      <c r="E89" s="175">
        <v>0</v>
      </c>
      <c r="F89" s="175">
        <v>0</v>
      </c>
      <c r="G89" s="176">
        <f>E89*F89</f>
        <v>0</v>
      </c>
      <c r="H89" s="206"/>
      <c r="O89" s="170">
        <v>2</v>
      </c>
      <c r="AA89" s="146">
        <v>12</v>
      </c>
      <c r="AB89" s="146">
        <v>0</v>
      </c>
      <c r="AC89" s="146">
        <v>11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12</v>
      </c>
      <c r="CB89" s="177">
        <v>0</v>
      </c>
      <c r="CZ89" s="146">
        <v>0</v>
      </c>
    </row>
    <row r="90" spans="1:15" ht="12.75">
      <c r="A90" s="178"/>
      <c r="B90" s="179"/>
      <c r="C90" s="239" t="s">
        <v>90</v>
      </c>
      <c r="D90" s="240"/>
      <c r="E90" s="240"/>
      <c r="F90" s="240"/>
      <c r="G90" s="241"/>
      <c r="H90" s="206"/>
      <c r="L90" s="180" t="s">
        <v>90</v>
      </c>
      <c r="O90" s="170">
        <v>3</v>
      </c>
    </row>
    <row r="91" spans="1:104" ht="22.5">
      <c r="A91" s="171">
        <v>37</v>
      </c>
      <c r="B91" s="172" t="s">
        <v>199</v>
      </c>
      <c r="C91" s="173" t="s">
        <v>200</v>
      </c>
      <c r="D91" s="174" t="s">
        <v>73</v>
      </c>
      <c r="E91" s="175">
        <v>38</v>
      </c>
      <c r="F91" s="175"/>
      <c r="G91" s="176">
        <f>E91*F91</f>
        <v>0</v>
      </c>
      <c r="H91" s="206"/>
      <c r="O91" s="170">
        <v>2</v>
      </c>
      <c r="AA91" s="146">
        <v>12</v>
      </c>
      <c r="AB91" s="146">
        <v>0</v>
      </c>
      <c r="AC91" s="146">
        <v>12</v>
      </c>
      <c r="AZ91" s="146">
        <v>2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12</v>
      </c>
      <c r="CB91" s="177">
        <v>0</v>
      </c>
      <c r="CZ91" s="146">
        <v>0</v>
      </c>
    </row>
    <row r="92" spans="1:15" ht="12.75">
      <c r="A92" s="178"/>
      <c r="B92" s="179"/>
      <c r="C92" s="239" t="s">
        <v>201</v>
      </c>
      <c r="D92" s="240"/>
      <c r="E92" s="240"/>
      <c r="F92" s="240"/>
      <c r="G92" s="241"/>
      <c r="H92" s="206"/>
      <c r="L92" s="180" t="s">
        <v>201</v>
      </c>
      <c r="O92" s="170">
        <v>3</v>
      </c>
    </row>
    <row r="93" spans="1:15" ht="12.75">
      <c r="A93" s="178"/>
      <c r="B93" s="179"/>
      <c r="C93" s="239" t="s">
        <v>202</v>
      </c>
      <c r="D93" s="240"/>
      <c r="E93" s="240"/>
      <c r="F93" s="240"/>
      <c r="G93" s="241"/>
      <c r="H93" s="206"/>
      <c r="L93" s="180" t="s">
        <v>202</v>
      </c>
      <c r="O93" s="170">
        <v>3</v>
      </c>
    </row>
    <row r="94" spans="1:104" ht="22.5">
      <c r="A94" s="171">
        <v>38</v>
      </c>
      <c r="B94" s="172" t="s">
        <v>203</v>
      </c>
      <c r="C94" s="173" t="s">
        <v>204</v>
      </c>
      <c r="D94" s="174" t="s">
        <v>73</v>
      </c>
      <c r="E94" s="175">
        <v>78</v>
      </c>
      <c r="F94" s="175"/>
      <c r="G94" s="176">
        <f>E94*F94</f>
        <v>0</v>
      </c>
      <c r="H94" s="206"/>
      <c r="O94" s="170">
        <v>2</v>
      </c>
      <c r="AA94" s="146">
        <v>12</v>
      </c>
      <c r="AB94" s="146">
        <v>0</v>
      </c>
      <c r="AC94" s="146">
        <v>13</v>
      </c>
      <c r="AZ94" s="146">
        <v>2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12</v>
      </c>
      <c r="CB94" s="177">
        <v>0</v>
      </c>
      <c r="CZ94" s="146">
        <v>0</v>
      </c>
    </row>
    <row r="95" spans="1:15" ht="12.75">
      <c r="A95" s="178"/>
      <c r="B95" s="179"/>
      <c r="C95" s="239" t="s">
        <v>201</v>
      </c>
      <c r="D95" s="240"/>
      <c r="E95" s="240"/>
      <c r="F95" s="240"/>
      <c r="G95" s="241"/>
      <c r="H95" s="206"/>
      <c r="L95" s="180" t="s">
        <v>201</v>
      </c>
      <c r="O95" s="170">
        <v>3</v>
      </c>
    </row>
    <row r="96" spans="1:15" ht="12.75">
      <c r="A96" s="178"/>
      <c r="B96" s="179"/>
      <c r="C96" s="239" t="s">
        <v>202</v>
      </c>
      <c r="D96" s="240"/>
      <c r="E96" s="240"/>
      <c r="F96" s="240"/>
      <c r="G96" s="241"/>
      <c r="H96" s="206"/>
      <c r="L96" s="180" t="s">
        <v>202</v>
      </c>
      <c r="O96" s="170">
        <v>3</v>
      </c>
    </row>
    <row r="97" spans="1:104" ht="22.5">
      <c r="A97" s="171">
        <v>39</v>
      </c>
      <c r="B97" s="172" t="s">
        <v>205</v>
      </c>
      <c r="C97" s="173" t="s">
        <v>206</v>
      </c>
      <c r="D97" s="174" t="s">
        <v>73</v>
      </c>
      <c r="E97" s="175">
        <v>1</v>
      </c>
      <c r="F97" s="175"/>
      <c r="G97" s="176">
        <f aca="true" t="shared" si="0" ref="G97:G128">E97*F97</f>
        <v>0</v>
      </c>
      <c r="H97" s="206"/>
      <c r="O97" s="170">
        <v>2</v>
      </c>
      <c r="AA97" s="146">
        <v>12</v>
      </c>
      <c r="AB97" s="146">
        <v>0</v>
      </c>
      <c r="AC97" s="146">
        <v>14</v>
      </c>
      <c r="AZ97" s="146">
        <v>2</v>
      </c>
      <c r="BA97" s="146">
        <f aca="true" t="shared" si="1" ref="BA97:BA128">IF(AZ97=1,G97,0)</f>
        <v>0</v>
      </c>
      <c r="BB97" s="146">
        <f aca="true" t="shared" si="2" ref="BB97:BB128">IF(AZ97=2,G97,0)</f>
        <v>0</v>
      </c>
      <c r="BC97" s="146">
        <f aca="true" t="shared" si="3" ref="BC97:BC128">IF(AZ97=3,G97,0)</f>
        <v>0</v>
      </c>
      <c r="BD97" s="146">
        <f aca="true" t="shared" si="4" ref="BD97:BD128">IF(AZ97=4,G97,0)</f>
        <v>0</v>
      </c>
      <c r="BE97" s="146">
        <f aca="true" t="shared" si="5" ref="BE97:BE128">IF(AZ97=5,G97,0)</f>
        <v>0</v>
      </c>
      <c r="CA97" s="177">
        <v>12</v>
      </c>
      <c r="CB97" s="177">
        <v>0</v>
      </c>
      <c r="CZ97" s="146">
        <v>0</v>
      </c>
    </row>
    <row r="98" spans="1:104" ht="22.5">
      <c r="A98" s="171">
        <v>40</v>
      </c>
      <c r="B98" s="172" t="s">
        <v>207</v>
      </c>
      <c r="C98" s="173" t="s">
        <v>208</v>
      </c>
      <c r="D98" s="174" t="s">
        <v>73</v>
      </c>
      <c r="E98" s="175">
        <v>2</v>
      </c>
      <c r="F98" s="175"/>
      <c r="G98" s="176">
        <f t="shared" si="0"/>
        <v>0</v>
      </c>
      <c r="H98" s="206"/>
      <c r="O98" s="170">
        <v>2</v>
      </c>
      <c r="AA98" s="146">
        <v>12</v>
      </c>
      <c r="AB98" s="146">
        <v>0</v>
      </c>
      <c r="AC98" s="146">
        <v>15</v>
      </c>
      <c r="AZ98" s="146">
        <v>2</v>
      </c>
      <c r="BA98" s="146">
        <f t="shared" si="1"/>
        <v>0</v>
      </c>
      <c r="BB98" s="146">
        <f t="shared" si="2"/>
        <v>0</v>
      </c>
      <c r="BC98" s="146">
        <f t="shared" si="3"/>
        <v>0</v>
      </c>
      <c r="BD98" s="146">
        <f t="shared" si="4"/>
        <v>0</v>
      </c>
      <c r="BE98" s="146">
        <f t="shared" si="5"/>
        <v>0</v>
      </c>
      <c r="CA98" s="177">
        <v>12</v>
      </c>
      <c r="CB98" s="177">
        <v>0</v>
      </c>
      <c r="CZ98" s="146">
        <v>0</v>
      </c>
    </row>
    <row r="99" spans="1:104" ht="22.5">
      <c r="A99" s="171">
        <v>41</v>
      </c>
      <c r="B99" s="172" t="s">
        <v>209</v>
      </c>
      <c r="C99" s="173" t="s">
        <v>210</v>
      </c>
      <c r="D99" s="174" t="s">
        <v>73</v>
      </c>
      <c r="E99" s="175">
        <v>1</v>
      </c>
      <c r="F99" s="175"/>
      <c r="G99" s="176">
        <f t="shared" si="0"/>
        <v>0</v>
      </c>
      <c r="H99" s="206"/>
      <c r="O99" s="170">
        <v>2</v>
      </c>
      <c r="AA99" s="146">
        <v>12</v>
      </c>
      <c r="AB99" s="146">
        <v>0</v>
      </c>
      <c r="AC99" s="146">
        <v>16</v>
      </c>
      <c r="AZ99" s="146">
        <v>2</v>
      </c>
      <c r="BA99" s="146">
        <f t="shared" si="1"/>
        <v>0</v>
      </c>
      <c r="BB99" s="146">
        <f t="shared" si="2"/>
        <v>0</v>
      </c>
      <c r="BC99" s="146">
        <f t="shared" si="3"/>
        <v>0</v>
      </c>
      <c r="BD99" s="146">
        <f t="shared" si="4"/>
        <v>0</v>
      </c>
      <c r="BE99" s="146">
        <f t="shared" si="5"/>
        <v>0</v>
      </c>
      <c r="CA99" s="177">
        <v>12</v>
      </c>
      <c r="CB99" s="177">
        <v>0</v>
      </c>
      <c r="CZ99" s="146">
        <v>0</v>
      </c>
    </row>
    <row r="100" spans="1:104" ht="22.5">
      <c r="A100" s="171">
        <v>42</v>
      </c>
      <c r="B100" s="172" t="s">
        <v>211</v>
      </c>
      <c r="C100" s="173" t="s">
        <v>212</v>
      </c>
      <c r="D100" s="174" t="s">
        <v>73</v>
      </c>
      <c r="E100" s="175">
        <v>4</v>
      </c>
      <c r="F100" s="175"/>
      <c r="G100" s="176">
        <f t="shared" si="0"/>
        <v>0</v>
      </c>
      <c r="H100" s="206"/>
      <c r="O100" s="170">
        <v>2</v>
      </c>
      <c r="AA100" s="146">
        <v>12</v>
      </c>
      <c r="AB100" s="146">
        <v>0</v>
      </c>
      <c r="AC100" s="146">
        <v>17</v>
      </c>
      <c r="AZ100" s="146">
        <v>2</v>
      </c>
      <c r="BA100" s="146">
        <f t="shared" si="1"/>
        <v>0</v>
      </c>
      <c r="BB100" s="146">
        <f t="shared" si="2"/>
        <v>0</v>
      </c>
      <c r="BC100" s="146">
        <f t="shared" si="3"/>
        <v>0</v>
      </c>
      <c r="BD100" s="146">
        <f t="shared" si="4"/>
        <v>0</v>
      </c>
      <c r="BE100" s="146">
        <f t="shared" si="5"/>
        <v>0</v>
      </c>
      <c r="CA100" s="177">
        <v>12</v>
      </c>
      <c r="CB100" s="177">
        <v>0</v>
      </c>
      <c r="CZ100" s="146">
        <v>0</v>
      </c>
    </row>
    <row r="101" spans="1:104" ht="22.5">
      <c r="A101" s="171">
        <v>43</v>
      </c>
      <c r="B101" s="172" t="s">
        <v>213</v>
      </c>
      <c r="C101" s="173" t="s">
        <v>214</v>
      </c>
      <c r="D101" s="174" t="s">
        <v>73</v>
      </c>
      <c r="E101" s="175">
        <v>79</v>
      </c>
      <c r="F101" s="175"/>
      <c r="G101" s="176">
        <f t="shared" si="0"/>
        <v>0</v>
      </c>
      <c r="H101" s="206"/>
      <c r="O101" s="170">
        <v>2</v>
      </c>
      <c r="AA101" s="146">
        <v>12</v>
      </c>
      <c r="AB101" s="146">
        <v>0</v>
      </c>
      <c r="AC101" s="146">
        <v>18</v>
      </c>
      <c r="AZ101" s="146">
        <v>2</v>
      </c>
      <c r="BA101" s="146">
        <f t="shared" si="1"/>
        <v>0</v>
      </c>
      <c r="BB101" s="146">
        <f t="shared" si="2"/>
        <v>0</v>
      </c>
      <c r="BC101" s="146">
        <f t="shared" si="3"/>
        <v>0</v>
      </c>
      <c r="BD101" s="146">
        <f t="shared" si="4"/>
        <v>0</v>
      </c>
      <c r="BE101" s="146">
        <f t="shared" si="5"/>
        <v>0</v>
      </c>
      <c r="CA101" s="177">
        <v>12</v>
      </c>
      <c r="CB101" s="177">
        <v>0</v>
      </c>
      <c r="CZ101" s="146">
        <v>0</v>
      </c>
    </row>
    <row r="102" spans="1:104" ht="22.5">
      <c r="A102" s="171">
        <v>44</v>
      </c>
      <c r="B102" s="172" t="s">
        <v>215</v>
      </c>
      <c r="C102" s="173" t="s">
        <v>216</v>
      </c>
      <c r="D102" s="174" t="s">
        <v>73</v>
      </c>
      <c r="E102" s="175">
        <v>2</v>
      </c>
      <c r="F102" s="175"/>
      <c r="G102" s="176">
        <f t="shared" si="0"/>
        <v>0</v>
      </c>
      <c r="H102" s="206"/>
      <c r="O102" s="170">
        <v>2</v>
      </c>
      <c r="AA102" s="146">
        <v>12</v>
      </c>
      <c r="AB102" s="146">
        <v>0</v>
      </c>
      <c r="AC102" s="146">
        <v>19</v>
      </c>
      <c r="AZ102" s="146">
        <v>2</v>
      </c>
      <c r="BA102" s="146">
        <f t="shared" si="1"/>
        <v>0</v>
      </c>
      <c r="BB102" s="146">
        <f t="shared" si="2"/>
        <v>0</v>
      </c>
      <c r="BC102" s="146">
        <f t="shared" si="3"/>
        <v>0</v>
      </c>
      <c r="BD102" s="146">
        <f t="shared" si="4"/>
        <v>0</v>
      </c>
      <c r="BE102" s="146">
        <f t="shared" si="5"/>
        <v>0</v>
      </c>
      <c r="CA102" s="177">
        <v>12</v>
      </c>
      <c r="CB102" s="177">
        <v>0</v>
      </c>
      <c r="CZ102" s="146">
        <v>0</v>
      </c>
    </row>
    <row r="103" spans="1:104" ht="22.5">
      <c r="A103" s="171">
        <v>45</v>
      </c>
      <c r="B103" s="172" t="s">
        <v>217</v>
      </c>
      <c r="C103" s="173" t="s">
        <v>218</v>
      </c>
      <c r="D103" s="174" t="s">
        <v>73</v>
      </c>
      <c r="E103" s="175">
        <v>8</v>
      </c>
      <c r="F103" s="175"/>
      <c r="G103" s="176">
        <f t="shared" si="0"/>
        <v>0</v>
      </c>
      <c r="H103" s="206"/>
      <c r="O103" s="170">
        <v>2</v>
      </c>
      <c r="AA103" s="146">
        <v>12</v>
      </c>
      <c r="AB103" s="146">
        <v>0</v>
      </c>
      <c r="AC103" s="146">
        <v>20</v>
      </c>
      <c r="AZ103" s="146">
        <v>2</v>
      </c>
      <c r="BA103" s="146">
        <f t="shared" si="1"/>
        <v>0</v>
      </c>
      <c r="BB103" s="146">
        <f t="shared" si="2"/>
        <v>0</v>
      </c>
      <c r="BC103" s="146">
        <f t="shared" si="3"/>
        <v>0</v>
      </c>
      <c r="BD103" s="146">
        <f t="shared" si="4"/>
        <v>0</v>
      </c>
      <c r="BE103" s="146">
        <f t="shared" si="5"/>
        <v>0</v>
      </c>
      <c r="CA103" s="177">
        <v>12</v>
      </c>
      <c r="CB103" s="177">
        <v>0</v>
      </c>
      <c r="CZ103" s="146">
        <v>0</v>
      </c>
    </row>
    <row r="104" spans="1:104" ht="22.5">
      <c r="A104" s="209">
        <v>46</v>
      </c>
      <c r="B104" s="210" t="s">
        <v>219</v>
      </c>
      <c r="C104" s="211" t="s">
        <v>220</v>
      </c>
      <c r="D104" s="212" t="s">
        <v>73</v>
      </c>
      <c r="E104" s="213">
        <v>46</v>
      </c>
      <c r="F104" s="213"/>
      <c r="G104" s="214">
        <f t="shared" si="0"/>
        <v>0</v>
      </c>
      <c r="H104" s="207"/>
      <c r="O104" s="170">
        <v>2</v>
      </c>
      <c r="AA104" s="146">
        <v>12</v>
      </c>
      <c r="AB104" s="146">
        <v>0</v>
      </c>
      <c r="AC104" s="146">
        <v>21</v>
      </c>
      <c r="AZ104" s="146">
        <v>2</v>
      </c>
      <c r="BA104" s="146">
        <f t="shared" si="1"/>
        <v>0</v>
      </c>
      <c r="BB104" s="146">
        <f t="shared" si="2"/>
        <v>0</v>
      </c>
      <c r="BC104" s="146">
        <f t="shared" si="3"/>
        <v>0</v>
      </c>
      <c r="BD104" s="146">
        <f t="shared" si="4"/>
        <v>0</v>
      </c>
      <c r="BE104" s="146">
        <f t="shared" si="5"/>
        <v>0</v>
      </c>
      <c r="CA104" s="177">
        <v>12</v>
      </c>
      <c r="CB104" s="177">
        <v>0</v>
      </c>
      <c r="CZ104" s="146">
        <v>0</v>
      </c>
    </row>
    <row r="105" spans="1:104" ht="22.5">
      <c r="A105" s="209">
        <v>47</v>
      </c>
      <c r="B105" s="210" t="s">
        <v>221</v>
      </c>
      <c r="C105" s="211" t="s">
        <v>222</v>
      </c>
      <c r="D105" s="212" t="s">
        <v>73</v>
      </c>
      <c r="E105" s="213">
        <v>4</v>
      </c>
      <c r="F105" s="213"/>
      <c r="G105" s="214">
        <f t="shared" si="0"/>
        <v>0</v>
      </c>
      <c r="H105" s="207"/>
      <c r="O105" s="170">
        <v>2</v>
      </c>
      <c r="AA105" s="146">
        <v>12</v>
      </c>
      <c r="AB105" s="146">
        <v>0</v>
      </c>
      <c r="AC105" s="146">
        <v>22</v>
      </c>
      <c r="AZ105" s="146">
        <v>2</v>
      </c>
      <c r="BA105" s="146">
        <f t="shared" si="1"/>
        <v>0</v>
      </c>
      <c r="BB105" s="146">
        <f t="shared" si="2"/>
        <v>0</v>
      </c>
      <c r="BC105" s="146">
        <f t="shared" si="3"/>
        <v>0</v>
      </c>
      <c r="BD105" s="146">
        <f t="shared" si="4"/>
        <v>0</v>
      </c>
      <c r="BE105" s="146">
        <f t="shared" si="5"/>
        <v>0</v>
      </c>
      <c r="CA105" s="177">
        <v>12</v>
      </c>
      <c r="CB105" s="177">
        <v>0</v>
      </c>
      <c r="CZ105" s="146">
        <v>0</v>
      </c>
    </row>
    <row r="106" spans="1:104" ht="22.5">
      <c r="A106" s="171">
        <v>48</v>
      </c>
      <c r="B106" s="172" t="s">
        <v>223</v>
      </c>
      <c r="C106" s="173" t="s">
        <v>224</v>
      </c>
      <c r="D106" s="174" t="s">
        <v>73</v>
      </c>
      <c r="E106" s="175">
        <v>4</v>
      </c>
      <c r="F106" s="175"/>
      <c r="G106" s="176">
        <f t="shared" si="0"/>
        <v>0</v>
      </c>
      <c r="H106" s="206"/>
      <c r="O106" s="170">
        <v>2</v>
      </c>
      <c r="AA106" s="146">
        <v>12</v>
      </c>
      <c r="AB106" s="146">
        <v>0</v>
      </c>
      <c r="AC106" s="146">
        <v>23</v>
      </c>
      <c r="AZ106" s="146">
        <v>2</v>
      </c>
      <c r="BA106" s="146">
        <f t="shared" si="1"/>
        <v>0</v>
      </c>
      <c r="BB106" s="146">
        <f t="shared" si="2"/>
        <v>0</v>
      </c>
      <c r="BC106" s="146">
        <f t="shared" si="3"/>
        <v>0</v>
      </c>
      <c r="BD106" s="146">
        <f t="shared" si="4"/>
        <v>0</v>
      </c>
      <c r="BE106" s="146">
        <f t="shared" si="5"/>
        <v>0</v>
      </c>
      <c r="CA106" s="177">
        <v>12</v>
      </c>
      <c r="CB106" s="177">
        <v>0</v>
      </c>
      <c r="CZ106" s="146">
        <v>0</v>
      </c>
    </row>
    <row r="107" spans="1:104" ht="22.5">
      <c r="A107" s="171">
        <v>49</v>
      </c>
      <c r="B107" s="172" t="s">
        <v>225</v>
      </c>
      <c r="C107" s="173" t="s">
        <v>226</v>
      </c>
      <c r="D107" s="174" t="s">
        <v>73</v>
      </c>
      <c r="E107" s="175">
        <v>6</v>
      </c>
      <c r="F107" s="175"/>
      <c r="G107" s="176">
        <f t="shared" si="0"/>
        <v>0</v>
      </c>
      <c r="H107" s="206"/>
      <c r="O107" s="170">
        <v>2</v>
      </c>
      <c r="AA107" s="146">
        <v>12</v>
      </c>
      <c r="AB107" s="146">
        <v>0</v>
      </c>
      <c r="AC107" s="146">
        <v>24</v>
      </c>
      <c r="AZ107" s="146">
        <v>2</v>
      </c>
      <c r="BA107" s="146">
        <f t="shared" si="1"/>
        <v>0</v>
      </c>
      <c r="BB107" s="146">
        <f t="shared" si="2"/>
        <v>0</v>
      </c>
      <c r="BC107" s="146">
        <f t="shared" si="3"/>
        <v>0</v>
      </c>
      <c r="BD107" s="146">
        <f t="shared" si="4"/>
        <v>0</v>
      </c>
      <c r="BE107" s="146">
        <f t="shared" si="5"/>
        <v>0</v>
      </c>
      <c r="CA107" s="177">
        <v>12</v>
      </c>
      <c r="CB107" s="177">
        <v>0</v>
      </c>
      <c r="CZ107" s="146">
        <v>0</v>
      </c>
    </row>
    <row r="108" spans="1:104" ht="22.5">
      <c r="A108" s="171">
        <v>50</v>
      </c>
      <c r="B108" s="172" t="s">
        <v>227</v>
      </c>
      <c r="C108" s="173" t="s">
        <v>228</v>
      </c>
      <c r="D108" s="174" t="s">
        <v>73</v>
      </c>
      <c r="E108" s="175">
        <v>9</v>
      </c>
      <c r="F108" s="175"/>
      <c r="G108" s="176">
        <f t="shared" si="0"/>
        <v>0</v>
      </c>
      <c r="H108" s="206"/>
      <c r="O108" s="170">
        <v>2</v>
      </c>
      <c r="AA108" s="146">
        <v>12</v>
      </c>
      <c r="AB108" s="146">
        <v>0</v>
      </c>
      <c r="AC108" s="146">
        <v>25</v>
      </c>
      <c r="AZ108" s="146">
        <v>2</v>
      </c>
      <c r="BA108" s="146">
        <f t="shared" si="1"/>
        <v>0</v>
      </c>
      <c r="BB108" s="146">
        <f t="shared" si="2"/>
        <v>0</v>
      </c>
      <c r="BC108" s="146">
        <f t="shared" si="3"/>
        <v>0</v>
      </c>
      <c r="BD108" s="146">
        <f t="shared" si="4"/>
        <v>0</v>
      </c>
      <c r="BE108" s="146">
        <f t="shared" si="5"/>
        <v>0</v>
      </c>
      <c r="CA108" s="177">
        <v>12</v>
      </c>
      <c r="CB108" s="177">
        <v>0</v>
      </c>
      <c r="CZ108" s="146">
        <v>0</v>
      </c>
    </row>
    <row r="109" spans="1:104" ht="22.5">
      <c r="A109" s="171">
        <v>51</v>
      </c>
      <c r="B109" s="172" t="s">
        <v>229</v>
      </c>
      <c r="C109" s="173" t="s">
        <v>230</v>
      </c>
      <c r="D109" s="174" t="s">
        <v>73</v>
      </c>
      <c r="E109" s="175">
        <v>4</v>
      </c>
      <c r="F109" s="175"/>
      <c r="G109" s="176">
        <f t="shared" si="0"/>
        <v>0</v>
      </c>
      <c r="H109" s="206"/>
      <c r="O109" s="170">
        <v>2</v>
      </c>
      <c r="AA109" s="146">
        <v>12</v>
      </c>
      <c r="AB109" s="146">
        <v>0</v>
      </c>
      <c r="AC109" s="146">
        <v>26</v>
      </c>
      <c r="AZ109" s="146">
        <v>2</v>
      </c>
      <c r="BA109" s="146">
        <f t="shared" si="1"/>
        <v>0</v>
      </c>
      <c r="BB109" s="146">
        <f t="shared" si="2"/>
        <v>0</v>
      </c>
      <c r="BC109" s="146">
        <f t="shared" si="3"/>
        <v>0</v>
      </c>
      <c r="BD109" s="146">
        <f t="shared" si="4"/>
        <v>0</v>
      </c>
      <c r="BE109" s="146">
        <f t="shared" si="5"/>
        <v>0</v>
      </c>
      <c r="CA109" s="177">
        <v>12</v>
      </c>
      <c r="CB109" s="177">
        <v>0</v>
      </c>
      <c r="CZ109" s="146">
        <v>0</v>
      </c>
    </row>
    <row r="110" spans="1:104" ht="22.5">
      <c r="A110" s="171">
        <v>52</v>
      </c>
      <c r="B110" s="172" t="s">
        <v>231</v>
      </c>
      <c r="C110" s="173" t="s">
        <v>232</v>
      </c>
      <c r="D110" s="174" t="s">
        <v>73</v>
      </c>
      <c r="E110" s="175">
        <v>9</v>
      </c>
      <c r="F110" s="175"/>
      <c r="G110" s="176">
        <f t="shared" si="0"/>
        <v>0</v>
      </c>
      <c r="H110" s="206"/>
      <c r="O110" s="170">
        <v>2</v>
      </c>
      <c r="AA110" s="146">
        <v>12</v>
      </c>
      <c r="AB110" s="146">
        <v>0</v>
      </c>
      <c r="AC110" s="146">
        <v>27</v>
      </c>
      <c r="AZ110" s="146">
        <v>2</v>
      </c>
      <c r="BA110" s="146">
        <f t="shared" si="1"/>
        <v>0</v>
      </c>
      <c r="BB110" s="146">
        <f t="shared" si="2"/>
        <v>0</v>
      </c>
      <c r="BC110" s="146">
        <f t="shared" si="3"/>
        <v>0</v>
      </c>
      <c r="BD110" s="146">
        <f t="shared" si="4"/>
        <v>0</v>
      </c>
      <c r="BE110" s="146">
        <f t="shared" si="5"/>
        <v>0</v>
      </c>
      <c r="CA110" s="177">
        <v>12</v>
      </c>
      <c r="CB110" s="177">
        <v>0</v>
      </c>
      <c r="CZ110" s="146">
        <v>0</v>
      </c>
    </row>
    <row r="111" spans="1:104" ht="22.5">
      <c r="A111" s="171">
        <v>53</v>
      </c>
      <c r="B111" s="172" t="s">
        <v>233</v>
      </c>
      <c r="C111" s="173" t="s">
        <v>234</v>
      </c>
      <c r="D111" s="174" t="s">
        <v>73</v>
      </c>
      <c r="E111" s="175">
        <v>7</v>
      </c>
      <c r="F111" s="175"/>
      <c r="G111" s="176">
        <f t="shared" si="0"/>
        <v>0</v>
      </c>
      <c r="H111" s="206"/>
      <c r="O111" s="170">
        <v>2</v>
      </c>
      <c r="AA111" s="146">
        <v>12</v>
      </c>
      <c r="AB111" s="146">
        <v>0</v>
      </c>
      <c r="AC111" s="146">
        <v>28</v>
      </c>
      <c r="AZ111" s="146">
        <v>2</v>
      </c>
      <c r="BA111" s="146">
        <f t="shared" si="1"/>
        <v>0</v>
      </c>
      <c r="BB111" s="146">
        <f t="shared" si="2"/>
        <v>0</v>
      </c>
      <c r="BC111" s="146">
        <f t="shared" si="3"/>
        <v>0</v>
      </c>
      <c r="BD111" s="146">
        <f t="shared" si="4"/>
        <v>0</v>
      </c>
      <c r="BE111" s="146">
        <f t="shared" si="5"/>
        <v>0</v>
      </c>
      <c r="CA111" s="177">
        <v>12</v>
      </c>
      <c r="CB111" s="177">
        <v>0</v>
      </c>
      <c r="CZ111" s="146">
        <v>0</v>
      </c>
    </row>
    <row r="112" spans="1:104" ht="22.5">
      <c r="A112" s="171">
        <v>54</v>
      </c>
      <c r="B112" s="172" t="s">
        <v>235</v>
      </c>
      <c r="C112" s="173" t="s">
        <v>236</v>
      </c>
      <c r="D112" s="174" t="s">
        <v>73</v>
      </c>
      <c r="E112" s="175">
        <v>21</v>
      </c>
      <c r="F112" s="175"/>
      <c r="G112" s="176">
        <f t="shared" si="0"/>
        <v>0</v>
      </c>
      <c r="H112" s="206"/>
      <c r="O112" s="170">
        <v>2</v>
      </c>
      <c r="AA112" s="146">
        <v>12</v>
      </c>
      <c r="AB112" s="146">
        <v>0</v>
      </c>
      <c r="AC112" s="146">
        <v>29</v>
      </c>
      <c r="AZ112" s="146">
        <v>2</v>
      </c>
      <c r="BA112" s="146">
        <f t="shared" si="1"/>
        <v>0</v>
      </c>
      <c r="BB112" s="146">
        <f t="shared" si="2"/>
        <v>0</v>
      </c>
      <c r="BC112" s="146">
        <f t="shared" si="3"/>
        <v>0</v>
      </c>
      <c r="BD112" s="146">
        <f t="shared" si="4"/>
        <v>0</v>
      </c>
      <c r="BE112" s="146">
        <f t="shared" si="5"/>
        <v>0</v>
      </c>
      <c r="CA112" s="177">
        <v>12</v>
      </c>
      <c r="CB112" s="177">
        <v>0</v>
      </c>
      <c r="CZ112" s="146">
        <v>0</v>
      </c>
    </row>
    <row r="113" spans="1:104" ht="22.5">
      <c r="A113" s="171">
        <v>55</v>
      </c>
      <c r="B113" s="172" t="s">
        <v>237</v>
      </c>
      <c r="C113" s="173" t="s">
        <v>238</v>
      </c>
      <c r="D113" s="174" t="s">
        <v>73</v>
      </c>
      <c r="E113" s="175">
        <v>1</v>
      </c>
      <c r="F113" s="175"/>
      <c r="G113" s="176">
        <f t="shared" si="0"/>
        <v>0</v>
      </c>
      <c r="H113" s="206"/>
      <c r="O113" s="170">
        <v>2</v>
      </c>
      <c r="AA113" s="146">
        <v>12</v>
      </c>
      <c r="AB113" s="146">
        <v>0</v>
      </c>
      <c r="AC113" s="146">
        <v>30</v>
      </c>
      <c r="AZ113" s="146">
        <v>2</v>
      </c>
      <c r="BA113" s="146">
        <f t="shared" si="1"/>
        <v>0</v>
      </c>
      <c r="BB113" s="146">
        <f t="shared" si="2"/>
        <v>0</v>
      </c>
      <c r="BC113" s="146">
        <f t="shared" si="3"/>
        <v>0</v>
      </c>
      <c r="BD113" s="146">
        <f t="shared" si="4"/>
        <v>0</v>
      </c>
      <c r="BE113" s="146">
        <f t="shared" si="5"/>
        <v>0</v>
      </c>
      <c r="CA113" s="177">
        <v>12</v>
      </c>
      <c r="CB113" s="177">
        <v>0</v>
      </c>
      <c r="CZ113" s="146">
        <v>0</v>
      </c>
    </row>
    <row r="114" spans="1:104" ht="22.5">
      <c r="A114" s="171">
        <v>56</v>
      </c>
      <c r="B114" s="172" t="s">
        <v>239</v>
      </c>
      <c r="C114" s="173" t="s">
        <v>240</v>
      </c>
      <c r="D114" s="174" t="s">
        <v>73</v>
      </c>
      <c r="E114" s="175">
        <v>4</v>
      </c>
      <c r="F114" s="175"/>
      <c r="G114" s="176">
        <f t="shared" si="0"/>
        <v>0</v>
      </c>
      <c r="H114" s="206"/>
      <c r="O114" s="170">
        <v>2</v>
      </c>
      <c r="AA114" s="146">
        <v>12</v>
      </c>
      <c r="AB114" s="146">
        <v>0</v>
      </c>
      <c r="AC114" s="146">
        <v>31</v>
      </c>
      <c r="AZ114" s="146">
        <v>2</v>
      </c>
      <c r="BA114" s="146">
        <f t="shared" si="1"/>
        <v>0</v>
      </c>
      <c r="BB114" s="146">
        <f t="shared" si="2"/>
        <v>0</v>
      </c>
      <c r="BC114" s="146">
        <f t="shared" si="3"/>
        <v>0</v>
      </c>
      <c r="BD114" s="146">
        <f t="shared" si="4"/>
        <v>0</v>
      </c>
      <c r="BE114" s="146">
        <f t="shared" si="5"/>
        <v>0</v>
      </c>
      <c r="CA114" s="177">
        <v>12</v>
      </c>
      <c r="CB114" s="177">
        <v>0</v>
      </c>
      <c r="CZ114" s="146">
        <v>0</v>
      </c>
    </row>
    <row r="115" spans="1:104" ht="22.5">
      <c r="A115" s="171">
        <v>57</v>
      </c>
      <c r="B115" s="172" t="s">
        <v>241</v>
      </c>
      <c r="C115" s="173" t="s">
        <v>242</v>
      </c>
      <c r="D115" s="174" t="s">
        <v>73</v>
      </c>
      <c r="E115" s="175">
        <v>1</v>
      </c>
      <c r="F115" s="175"/>
      <c r="G115" s="176">
        <f t="shared" si="0"/>
        <v>0</v>
      </c>
      <c r="H115" s="206"/>
      <c r="O115" s="170">
        <v>2</v>
      </c>
      <c r="AA115" s="146">
        <v>12</v>
      </c>
      <c r="AB115" s="146">
        <v>0</v>
      </c>
      <c r="AC115" s="146">
        <v>32</v>
      </c>
      <c r="AZ115" s="146">
        <v>2</v>
      </c>
      <c r="BA115" s="146">
        <f t="shared" si="1"/>
        <v>0</v>
      </c>
      <c r="BB115" s="146">
        <f t="shared" si="2"/>
        <v>0</v>
      </c>
      <c r="BC115" s="146">
        <f t="shared" si="3"/>
        <v>0</v>
      </c>
      <c r="BD115" s="146">
        <f t="shared" si="4"/>
        <v>0</v>
      </c>
      <c r="BE115" s="146">
        <f t="shared" si="5"/>
        <v>0</v>
      </c>
      <c r="CA115" s="177">
        <v>12</v>
      </c>
      <c r="CB115" s="177">
        <v>0</v>
      </c>
      <c r="CZ115" s="146">
        <v>0</v>
      </c>
    </row>
    <row r="116" spans="1:104" ht="22.5">
      <c r="A116" s="171">
        <v>58</v>
      </c>
      <c r="B116" s="172" t="s">
        <v>243</v>
      </c>
      <c r="C116" s="173" t="s">
        <v>244</v>
      </c>
      <c r="D116" s="174" t="s">
        <v>73</v>
      </c>
      <c r="E116" s="175">
        <v>1</v>
      </c>
      <c r="F116" s="175"/>
      <c r="G116" s="176">
        <f t="shared" si="0"/>
        <v>0</v>
      </c>
      <c r="H116" s="206"/>
      <c r="O116" s="170">
        <v>2</v>
      </c>
      <c r="AA116" s="146">
        <v>12</v>
      </c>
      <c r="AB116" s="146">
        <v>0</v>
      </c>
      <c r="AC116" s="146">
        <v>33</v>
      </c>
      <c r="AZ116" s="146">
        <v>2</v>
      </c>
      <c r="BA116" s="146">
        <f t="shared" si="1"/>
        <v>0</v>
      </c>
      <c r="BB116" s="146">
        <f t="shared" si="2"/>
        <v>0</v>
      </c>
      <c r="BC116" s="146">
        <f t="shared" si="3"/>
        <v>0</v>
      </c>
      <c r="BD116" s="146">
        <f t="shared" si="4"/>
        <v>0</v>
      </c>
      <c r="BE116" s="146">
        <f t="shared" si="5"/>
        <v>0</v>
      </c>
      <c r="CA116" s="177">
        <v>12</v>
      </c>
      <c r="CB116" s="177">
        <v>0</v>
      </c>
      <c r="CZ116" s="146">
        <v>0</v>
      </c>
    </row>
    <row r="117" spans="1:104" ht="22.5">
      <c r="A117" s="171">
        <v>59</v>
      </c>
      <c r="B117" s="172" t="s">
        <v>245</v>
      </c>
      <c r="C117" s="173" t="s">
        <v>246</v>
      </c>
      <c r="D117" s="174" t="s">
        <v>73</v>
      </c>
      <c r="E117" s="175">
        <v>4</v>
      </c>
      <c r="F117" s="175"/>
      <c r="G117" s="176">
        <f t="shared" si="0"/>
        <v>0</v>
      </c>
      <c r="H117" s="206"/>
      <c r="O117" s="170">
        <v>2</v>
      </c>
      <c r="AA117" s="146">
        <v>12</v>
      </c>
      <c r="AB117" s="146">
        <v>0</v>
      </c>
      <c r="AC117" s="146">
        <v>34</v>
      </c>
      <c r="AZ117" s="146">
        <v>2</v>
      </c>
      <c r="BA117" s="146">
        <f t="shared" si="1"/>
        <v>0</v>
      </c>
      <c r="BB117" s="146">
        <f t="shared" si="2"/>
        <v>0</v>
      </c>
      <c r="BC117" s="146">
        <f t="shared" si="3"/>
        <v>0</v>
      </c>
      <c r="BD117" s="146">
        <f t="shared" si="4"/>
        <v>0</v>
      </c>
      <c r="BE117" s="146">
        <f t="shared" si="5"/>
        <v>0</v>
      </c>
      <c r="CA117" s="177">
        <v>12</v>
      </c>
      <c r="CB117" s="177">
        <v>0</v>
      </c>
      <c r="CZ117" s="146">
        <v>0</v>
      </c>
    </row>
    <row r="118" spans="1:104" ht="22.5">
      <c r="A118" s="171">
        <v>60</v>
      </c>
      <c r="B118" s="172" t="s">
        <v>247</v>
      </c>
      <c r="C118" s="173" t="s">
        <v>248</v>
      </c>
      <c r="D118" s="174" t="s">
        <v>73</v>
      </c>
      <c r="E118" s="175">
        <v>24</v>
      </c>
      <c r="F118" s="175"/>
      <c r="G118" s="176">
        <f t="shared" si="0"/>
        <v>0</v>
      </c>
      <c r="H118" s="206"/>
      <c r="O118" s="170">
        <v>2</v>
      </c>
      <c r="AA118" s="146">
        <v>12</v>
      </c>
      <c r="AB118" s="146">
        <v>0</v>
      </c>
      <c r="AC118" s="146">
        <v>35</v>
      </c>
      <c r="AZ118" s="146">
        <v>2</v>
      </c>
      <c r="BA118" s="146">
        <f t="shared" si="1"/>
        <v>0</v>
      </c>
      <c r="BB118" s="146">
        <f t="shared" si="2"/>
        <v>0</v>
      </c>
      <c r="BC118" s="146">
        <f t="shared" si="3"/>
        <v>0</v>
      </c>
      <c r="BD118" s="146">
        <f t="shared" si="4"/>
        <v>0</v>
      </c>
      <c r="BE118" s="146">
        <f t="shared" si="5"/>
        <v>0</v>
      </c>
      <c r="CA118" s="177">
        <v>12</v>
      </c>
      <c r="CB118" s="177">
        <v>0</v>
      </c>
      <c r="CZ118" s="146">
        <v>0</v>
      </c>
    </row>
    <row r="119" spans="1:104" ht="22.5">
      <c r="A119" s="171">
        <v>61</v>
      </c>
      <c r="B119" s="172" t="s">
        <v>249</v>
      </c>
      <c r="C119" s="173" t="s">
        <v>250</v>
      </c>
      <c r="D119" s="174" t="s">
        <v>73</v>
      </c>
      <c r="E119" s="175">
        <v>5</v>
      </c>
      <c r="F119" s="175"/>
      <c r="G119" s="176">
        <f t="shared" si="0"/>
        <v>0</v>
      </c>
      <c r="H119" s="206"/>
      <c r="O119" s="170">
        <v>2</v>
      </c>
      <c r="AA119" s="146">
        <v>12</v>
      </c>
      <c r="AB119" s="146">
        <v>0</v>
      </c>
      <c r="AC119" s="146">
        <v>36</v>
      </c>
      <c r="AZ119" s="146">
        <v>2</v>
      </c>
      <c r="BA119" s="146">
        <f t="shared" si="1"/>
        <v>0</v>
      </c>
      <c r="BB119" s="146">
        <f t="shared" si="2"/>
        <v>0</v>
      </c>
      <c r="BC119" s="146">
        <f t="shared" si="3"/>
        <v>0</v>
      </c>
      <c r="BD119" s="146">
        <f t="shared" si="4"/>
        <v>0</v>
      </c>
      <c r="BE119" s="146">
        <f t="shared" si="5"/>
        <v>0</v>
      </c>
      <c r="CA119" s="177">
        <v>12</v>
      </c>
      <c r="CB119" s="177">
        <v>0</v>
      </c>
      <c r="CZ119" s="146">
        <v>0</v>
      </c>
    </row>
    <row r="120" spans="1:104" ht="22.5">
      <c r="A120" s="171">
        <v>62</v>
      </c>
      <c r="B120" s="172" t="s">
        <v>251</v>
      </c>
      <c r="C120" s="173" t="s">
        <v>252</v>
      </c>
      <c r="D120" s="174" t="s">
        <v>73</v>
      </c>
      <c r="E120" s="175">
        <v>1</v>
      </c>
      <c r="F120" s="175"/>
      <c r="G120" s="176">
        <f t="shared" si="0"/>
        <v>0</v>
      </c>
      <c r="H120" s="206"/>
      <c r="O120" s="170">
        <v>2</v>
      </c>
      <c r="AA120" s="146">
        <v>12</v>
      </c>
      <c r="AB120" s="146">
        <v>0</v>
      </c>
      <c r="AC120" s="146">
        <v>37</v>
      </c>
      <c r="AZ120" s="146">
        <v>2</v>
      </c>
      <c r="BA120" s="146">
        <f t="shared" si="1"/>
        <v>0</v>
      </c>
      <c r="BB120" s="146">
        <f t="shared" si="2"/>
        <v>0</v>
      </c>
      <c r="BC120" s="146">
        <f t="shared" si="3"/>
        <v>0</v>
      </c>
      <c r="BD120" s="146">
        <f t="shared" si="4"/>
        <v>0</v>
      </c>
      <c r="BE120" s="146">
        <f t="shared" si="5"/>
        <v>0</v>
      </c>
      <c r="CA120" s="177">
        <v>12</v>
      </c>
      <c r="CB120" s="177">
        <v>0</v>
      </c>
      <c r="CZ120" s="146">
        <v>0</v>
      </c>
    </row>
    <row r="121" spans="1:104" ht="22.5">
      <c r="A121" s="171">
        <v>63</v>
      </c>
      <c r="B121" s="172" t="s">
        <v>253</v>
      </c>
      <c r="C121" s="173" t="s">
        <v>254</v>
      </c>
      <c r="D121" s="174" t="s">
        <v>73</v>
      </c>
      <c r="E121" s="175">
        <v>1</v>
      </c>
      <c r="F121" s="175"/>
      <c r="G121" s="176">
        <f t="shared" si="0"/>
        <v>0</v>
      </c>
      <c r="H121" s="206"/>
      <c r="O121" s="170">
        <v>2</v>
      </c>
      <c r="AA121" s="146">
        <v>12</v>
      </c>
      <c r="AB121" s="146">
        <v>0</v>
      </c>
      <c r="AC121" s="146">
        <v>38</v>
      </c>
      <c r="AZ121" s="146">
        <v>2</v>
      </c>
      <c r="BA121" s="146">
        <f t="shared" si="1"/>
        <v>0</v>
      </c>
      <c r="BB121" s="146">
        <f t="shared" si="2"/>
        <v>0</v>
      </c>
      <c r="BC121" s="146">
        <f t="shared" si="3"/>
        <v>0</v>
      </c>
      <c r="BD121" s="146">
        <f t="shared" si="4"/>
        <v>0</v>
      </c>
      <c r="BE121" s="146">
        <f t="shared" si="5"/>
        <v>0</v>
      </c>
      <c r="CA121" s="177">
        <v>12</v>
      </c>
      <c r="CB121" s="177">
        <v>0</v>
      </c>
      <c r="CZ121" s="146">
        <v>0</v>
      </c>
    </row>
    <row r="122" spans="1:104" ht="22.5">
      <c r="A122" s="171">
        <v>64</v>
      </c>
      <c r="B122" s="172" t="s">
        <v>255</v>
      </c>
      <c r="C122" s="173" t="s">
        <v>256</v>
      </c>
      <c r="D122" s="174" t="s">
        <v>73</v>
      </c>
      <c r="E122" s="175">
        <v>3</v>
      </c>
      <c r="F122" s="175"/>
      <c r="G122" s="176">
        <f t="shared" si="0"/>
        <v>0</v>
      </c>
      <c r="H122" s="206"/>
      <c r="O122" s="170">
        <v>2</v>
      </c>
      <c r="AA122" s="146">
        <v>12</v>
      </c>
      <c r="AB122" s="146">
        <v>0</v>
      </c>
      <c r="AC122" s="146">
        <v>39</v>
      </c>
      <c r="AZ122" s="146">
        <v>2</v>
      </c>
      <c r="BA122" s="146">
        <f t="shared" si="1"/>
        <v>0</v>
      </c>
      <c r="BB122" s="146">
        <f t="shared" si="2"/>
        <v>0</v>
      </c>
      <c r="BC122" s="146">
        <f t="shared" si="3"/>
        <v>0</v>
      </c>
      <c r="BD122" s="146">
        <f t="shared" si="4"/>
        <v>0</v>
      </c>
      <c r="BE122" s="146">
        <f t="shared" si="5"/>
        <v>0</v>
      </c>
      <c r="CA122" s="177">
        <v>12</v>
      </c>
      <c r="CB122" s="177">
        <v>0</v>
      </c>
      <c r="CZ122" s="146">
        <v>0</v>
      </c>
    </row>
    <row r="123" spans="1:104" ht="22.5">
      <c r="A123" s="171">
        <v>65</v>
      </c>
      <c r="B123" s="172" t="s">
        <v>257</v>
      </c>
      <c r="C123" s="173" t="s">
        <v>258</v>
      </c>
      <c r="D123" s="174" t="s">
        <v>73</v>
      </c>
      <c r="E123" s="175">
        <v>4</v>
      </c>
      <c r="F123" s="175"/>
      <c r="G123" s="176">
        <f t="shared" si="0"/>
        <v>0</v>
      </c>
      <c r="H123" s="206"/>
      <c r="O123" s="170">
        <v>2</v>
      </c>
      <c r="AA123" s="146">
        <v>12</v>
      </c>
      <c r="AB123" s="146">
        <v>0</v>
      </c>
      <c r="AC123" s="146">
        <v>40</v>
      </c>
      <c r="AZ123" s="146">
        <v>2</v>
      </c>
      <c r="BA123" s="146">
        <f t="shared" si="1"/>
        <v>0</v>
      </c>
      <c r="BB123" s="146">
        <f t="shared" si="2"/>
        <v>0</v>
      </c>
      <c r="BC123" s="146">
        <f t="shared" si="3"/>
        <v>0</v>
      </c>
      <c r="BD123" s="146">
        <f t="shared" si="4"/>
        <v>0</v>
      </c>
      <c r="BE123" s="146">
        <f t="shared" si="5"/>
        <v>0</v>
      </c>
      <c r="CA123" s="177">
        <v>12</v>
      </c>
      <c r="CB123" s="177">
        <v>0</v>
      </c>
      <c r="CZ123" s="146">
        <v>0</v>
      </c>
    </row>
    <row r="124" spans="1:104" ht="22.5">
      <c r="A124" s="171">
        <v>66</v>
      </c>
      <c r="B124" s="172" t="s">
        <v>259</v>
      </c>
      <c r="C124" s="173" t="s">
        <v>260</v>
      </c>
      <c r="D124" s="174" t="s">
        <v>73</v>
      </c>
      <c r="E124" s="175">
        <v>7</v>
      </c>
      <c r="F124" s="175"/>
      <c r="G124" s="176">
        <f t="shared" si="0"/>
        <v>0</v>
      </c>
      <c r="H124" s="206"/>
      <c r="O124" s="170">
        <v>2</v>
      </c>
      <c r="AA124" s="146">
        <v>12</v>
      </c>
      <c r="AB124" s="146">
        <v>0</v>
      </c>
      <c r="AC124" s="146">
        <v>41</v>
      </c>
      <c r="AZ124" s="146">
        <v>2</v>
      </c>
      <c r="BA124" s="146">
        <f t="shared" si="1"/>
        <v>0</v>
      </c>
      <c r="BB124" s="146">
        <f t="shared" si="2"/>
        <v>0</v>
      </c>
      <c r="BC124" s="146">
        <f t="shared" si="3"/>
        <v>0</v>
      </c>
      <c r="BD124" s="146">
        <f t="shared" si="4"/>
        <v>0</v>
      </c>
      <c r="BE124" s="146">
        <f t="shared" si="5"/>
        <v>0</v>
      </c>
      <c r="CA124" s="177">
        <v>12</v>
      </c>
      <c r="CB124" s="177">
        <v>0</v>
      </c>
      <c r="CZ124" s="146">
        <v>0</v>
      </c>
    </row>
    <row r="125" spans="1:104" ht="22.5">
      <c r="A125" s="171">
        <v>67</v>
      </c>
      <c r="B125" s="172" t="s">
        <v>261</v>
      </c>
      <c r="C125" s="173" t="s">
        <v>262</v>
      </c>
      <c r="D125" s="174" t="s">
        <v>73</v>
      </c>
      <c r="E125" s="175">
        <v>3</v>
      </c>
      <c r="F125" s="175"/>
      <c r="G125" s="176">
        <f t="shared" si="0"/>
        <v>0</v>
      </c>
      <c r="H125" s="206"/>
      <c r="O125" s="170">
        <v>2</v>
      </c>
      <c r="AA125" s="146">
        <v>12</v>
      </c>
      <c r="AB125" s="146">
        <v>0</v>
      </c>
      <c r="AC125" s="146">
        <v>42</v>
      </c>
      <c r="AZ125" s="146">
        <v>2</v>
      </c>
      <c r="BA125" s="146">
        <f t="shared" si="1"/>
        <v>0</v>
      </c>
      <c r="BB125" s="146">
        <f t="shared" si="2"/>
        <v>0</v>
      </c>
      <c r="BC125" s="146">
        <f t="shared" si="3"/>
        <v>0</v>
      </c>
      <c r="BD125" s="146">
        <f t="shared" si="4"/>
        <v>0</v>
      </c>
      <c r="BE125" s="146">
        <f t="shared" si="5"/>
        <v>0</v>
      </c>
      <c r="CA125" s="177">
        <v>12</v>
      </c>
      <c r="CB125" s="177">
        <v>0</v>
      </c>
      <c r="CZ125" s="146">
        <v>0</v>
      </c>
    </row>
    <row r="126" spans="1:104" ht="22.5">
      <c r="A126" s="171">
        <v>68</v>
      </c>
      <c r="B126" s="172" t="s">
        <v>263</v>
      </c>
      <c r="C126" s="173" t="s">
        <v>264</v>
      </c>
      <c r="D126" s="174" t="s">
        <v>73</v>
      </c>
      <c r="E126" s="175">
        <v>1</v>
      </c>
      <c r="F126" s="175"/>
      <c r="G126" s="176">
        <f t="shared" si="0"/>
        <v>0</v>
      </c>
      <c r="H126" s="206"/>
      <c r="O126" s="170">
        <v>2</v>
      </c>
      <c r="AA126" s="146">
        <v>12</v>
      </c>
      <c r="AB126" s="146">
        <v>0</v>
      </c>
      <c r="AC126" s="146">
        <v>43</v>
      </c>
      <c r="AZ126" s="146">
        <v>2</v>
      </c>
      <c r="BA126" s="146">
        <f t="shared" si="1"/>
        <v>0</v>
      </c>
      <c r="BB126" s="146">
        <f t="shared" si="2"/>
        <v>0</v>
      </c>
      <c r="BC126" s="146">
        <f t="shared" si="3"/>
        <v>0</v>
      </c>
      <c r="BD126" s="146">
        <f t="shared" si="4"/>
        <v>0</v>
      </c>
      <c r="BE126" s="146">
        <f t="shared" si="5"/>
        <v>0</v>
      </c>
      <c r="CA126" s="177">
        <v>12</v>
      </c>
      <c r="CB126" s="177">
        <v>0</v>
      </c>
      <c r="CZ126" s="146">
        <v>0</v>
      </c>
    </row>
    <row r="127" spans="1:104" ht="22.5">
      <c r="A127" s="171">
        <v>69</v>
      </c>
      <c r="B127" s="172" t="s">
        <v>265</v>
      </c>
      <c r="C127" s="173" t="s">
        <v>266</v>
      </c>
      <c r="D127" s="174" t="s">
        <v>73</v>
      </c>
      <c r="E127" s="175">
        <v>4</v>
      </c>
      <c r="F127" s="175"/>
      <c r="G127" s="176">
        <f t="shared" si="0"/>
        <v>0</v>
      </c>
      <c r="H127" s="206"/>
      <c r="O127" s="170">
        <v>2</v>
      </c>
      <c r="AA127" s="146">
        <v>12</v>
      </c>
      <c r="AB127" s="146">
        <v>0</v>
      </c>
      <c r="AC127" s="146">
        <v>44</v>
      </c>
      <c r="AZ127" s="146">
        <v>2</v>
      </c>
      <c r="BA127" s="146">
        <f t="shared" si="1"/>
        <v>0</v>
      </c>
      <c r="BB127" s="146">
        <f t="shared" si="2"/>
        <v>0</v>
      </c>
      <c r="BC127" s="146">
        <f t="shared" si="3"/>
        <v>0</v>
      </c>
      <c r="BD127" s="146">
        <f t="shared" si="4"/>
        <v>0</v>
      </c>
      <c r="BE127" s="146">
        <f t="shared" si="5"/>
        <v>0</v>
      </c>
      <c r="CA127" s="177">
        <v>12</v>
      </c>
      <c r="CB127" s="177">
        <v>0</v>
      </c>
      <c r="CZ127" s="146">
        <v>0</v>
      </c>
    </row>
    <row r="128" spans="1:104" ht="22.5">
      <c r="A128" s="171">
        <v>70</v>
      </c>
      <c r="B128" s="172" t="s">
        <v>267</v>
      </c>
      <c r="C128" s="173" t="s">
        <v>268</v>
      </c>
      <c r="D128" s="174" t="s">
        <v>73</v>
      </c>
      <c r="E128" s="175">
        <v>11</v>
      </c>
      <c r="F128" s="175"/>
      <c r="G128" s="176">
        <f t="shared" si="0"/>
        <v>0</v>
      </c>
      <c r="H128" s="206"/>
      <c r="O128" s="170">
        <v>2</v>
      </c>
      <c r="AA128" s="146">
        <v>12</v>
      </c>
      <c r="AB128" s="146">
        <v>0</v>
      </c>
      <c r="AC128" s="146">
        <v>45</v>
      </c>
      <c r="AZ128" s="146">
        <v>2</v>
      </c>
      <c r="BA128" s="146">
        <f t="shared" si="1"/>
        <v>0</v>
      </c>
      <c r="BB128" s="146">
        <f t="shared" si="2"/>
        <v>0</v>
      </c>
      <c r="BC128" s="146">
        <f t="shared" si="3"/>
        <v>0</v>
      </c>
      <c r="BD128" s="146">
        <f t="shared" si="4"/>
        <v>0</v>
      </c>
      <c r="BE128" s="146">
        <f t="shared" si="5"/>
        <v>0</v>
      </c>
      <c r="CA128" s="177">
        <v>12</v>
      </c>
      <c r="CB128" s="177">
        <v>0</v>
      </c>
      <c r="CZ128" s="146">
        <v>0</v>
      </c>
    </row>
    <row r="129" spans="1:104" ht="12.75">
      <c r="A129" s="209">
        <v>71</v>
      </c>
      <c r="B129" s="210" t="s">
        <v>269</v>
      </c>
      <c r="C129" s="211" t="s">
        <v>893</v>
      </c>
      <c r="D129" s="212"/>
      <c r="E129" s="213"/>
      <c r="F129" s="213"/>
      <c r="G129" s="214">
        <f aca="true" t="shared" si="6" ref="G129:G180">E129*F129</f>
        <v>0</v>
      </c>
      <c r="H129" s="215"/>
      <c r="O129" s="170">
        <v>2</v>
      </c>
      <c r="AA129" s="146">
        <v>12</v>
      </c>
      <c r="AB129" s="146">
        <v>0</v>
      </c>
      <c r="AC129" s="146">
        <v>46</v>
      </c>
      <c r="AZ129" s="146">
        <v>2</v>
      </c>
      <c r="BA129" s="146">
        <f aca="true" t="shared" si="7" ref="BA129:BA180">IF(AZ129=1,G129,0)</f>
        <v>0</v>
      </c>
      <c r="BB129" s="146">
        <f aca="true" t="shared" si="8" ref="BB129:BB180">IF(AZ129=2,G129,0)</f>
        <v>0</v>
      </c>
      <c r="BC129" s="146">
        <f aca="true" t="shared" si="9" ref="BC129:BC180">IF(AZ129=3,G129,0)</f>
        <v>0</v>
      </c>
      <c r="BD129" s="146">
        <f aca="true" t="shared" si="10" ref="BD129:BD180">IF(AZ129=4,G129,0)</f>
        <v>0</v>
      </c>
      <c r="BE129" s="146">
        <f aca="true" t="shared" si="11" ref="BE129:BE180">IF(AZ129=5,G129,0)</f>
        <v>0</v>
      </c>
      <c r="CA129" s="177">
        <v>12</v>
      </c>
      <c r="CB129" s="177">
        <v>0</v>
      </c>
      <c r="CZ129" s="146">
        <v>0</v>
      </c>
    </row>
    <row r="130" spans="1:80" ht="25.5" customHeight="1">
      <c r="A130" s="209" t="s">
        <v>858</v>
      </c>
      <c r="B130" s="210" t="s">
        <v>865</v>
      </c>
      <c r="C130" s="211" t="s">
        <v>857</v>
      </c>
      <c r="D130" s="212" t="s">
        <v>73</v>
      </c>
      <c r="E130" s="213">
        <v>33</v>
      </c>
      <c r="F130" s="213"/>
      <c r="G130" s="214">
        <f t="shared" si="6"/>
        <v>0</v>
      </c>
      <c r="H130" s="215"/>
      <c r="O130" s="170"/>
      <c r="CA130" s="177"/>
      <c r="CB130" s="177"/>
    </row>
    <row r="131" spans="1:80" ht="22.5">
      <c r="A131" s="209" t="s">
        <v>859</v>
      </c>
      <c r="B131" s="210" t="s">
        <v>866</v>
      </c>
      <c r="C131" s="211" t="s">
        <v>862</v>
      </c>
      <c r="D131" s="212" t="s">
        <v>73</v>
      </c>
      <c r="E131" s="213">
        <v>7</v>
      </c>
      <c r="F131" s="213"/>
      <c r="G131" s="214">
        <f t="shared" si="6"/>
        <v>0</v>
      </c>
      <c r="H131" s="215"/>
      <c r="O131" s="170"/>
      <c r="CA131" s="177"/>
      <c r="CB131" s="177"/>
    </row>
    <row r="132" spans="1:80" ht="22.5">
      <c r="A132" s="209" t="s">
        <v>860</v>
      </c>
      <c r="B132" s="210" t="s">
        <v>867</v>
      </c>
      <c r="C132" s="211" t="s">
        <v>863</v>
      </c>
      <c r="D132" s="212" t="s">
        <v>73</v>
      </c>
      <c r="E132" s="213">
        <v>2</v>
      </c>
      <c r="F132" s="213"/>
      <c r="G132" s="214">
        <f t="shared" si="6"/>
        <v>0</v>
      </c>
      <c r="H132" s="215"/>
      <c r="O132" s="170"/>
      <c r="CA132" s="177"/>
      <c r="CB132" s="177"/>
    </row>
    <row r="133" spans="1:80" ht="22.5">
      <c r="A133" s="209" t="s">
        <v>861</v>
      </c>
      <c r="B133" s="210" t="s">
        <v>868</v>
      </c>
      <c r="C133" s="211" t="s">
        <v>864</v>
      </c>
      <c r="D133" s="212" t="s">
        <v>73</v>
      </c>
      <c r="E133" s="213">
        <v>1</v>
      </c>
      <c r="F133" s="213"/>
      <c r="G133" s="214">
        <f t="shared" si="6"/>
        <v>0</v>
      </c>
      <c r="H133" s="215"/>
      <c r="O133" s="170"/>
      <c r="CA133" s="177"/>
      <c r="CB133" s="177"/>
    </row>
    <row r="134" spans="1:104" ht="22.5">
      <c r="A134" s="171">
        <v>72</v>
      </c>
      <c r="B134" s="172" t="s">
        <v>270</v>
      </c>
      <c r="C134" s="173" t="s">
        <v>271</v>
      </c>
      <c r="D134" s="174" t="s">
        <v>73</v>
      </c>
      <c r="E134" s="175">
        <v>21</v>
      </c>
      <c r="F134" s="175"/>
      <c r="G134" s="176">
        <f t="shared" si="6"/>
        <v>0</v>
      </c>
      <c r="H134" s="206"/>
      <c r="O134" s="170">
        <v>2</v>
      </c>
      <c r="AA134" s="146">
        <v>12</v>
      </c>
      <c r="AB134" s="146">
        <v>0</v>
      </c>
      <c r="AC134" s="146">
        <v>47</v>
      </c>
      <c r="AZ134" s="146">
        <v>2</v>
      </c>
      <c r="BA134" s="146">
        <f t="shared" si="7"/>
        <v>0</v>
      </c>
      <c r="BB134" s="146">
        <f t="shared" si="8"/>
        <v>0</v>
      </c>
      <c r="BC134" s="146">
        <f t="shared" si="9"/>
        <v>0</v>
      </c>
      <c r="BD134" s="146">
        <f t="shared" si="10"/>
        <v>0</v>
      </c>
      <c r="BE134" s="146">
        <f t="shared" si="11"/>
        <v>0</v>
      </c>
      <c r="CA134" s="177">
        <v>12</v>
      </c>
      <c r="CB134" s="177">
        <v>0</v>
      </c>
      <c r="CZ134" s="146">
        <v>0</v>
      </c>
    </row>
    <row r="135" spans="1:104" ht="12.75">
      <c r="A135" s="209">
        <v>73</v>
      </c>
      <c r="B135" s="210" t="s">
        <v>272</v>
      </c>
      <c r="C135" s="211" t="s">
        <v>893</v>
      </c>
      <c r="D135" s="212"/>
      <c r="E135" s="213"/>
      <c r="F135" s="213"/>
      <c r="G135" s="176">
        <f t="shared" si="6"/>
        <v>0</v>
      </c>
      <c r="H135" s="206"/>
      <c r="O135" s="170">
        <v>2</v>
      </c>
      <c r="AA135" s="146">
        <v>12</v>
      </c>
      <c r="AB135" s="146">
        <v>0</v>
      </c>
      <c r="AC135" s="146">
        <v>48</v>
      </c>
      <c r="AZ135" s="146">
        <v>2</v>
      </c>
      <c r="BA135" s="146">
        <f t="shared" si="7"/>
        <v>0</v>
      </c>
      <c r="BB135" s="146">
        <f t="shared" si="8"/>
        <v>0</v>
      </c>
      <c r="BC135" s="146">
        <f t="shared" si="9"/>
        <v>0</v>
      </c>
      <c r="BD135" s="146">
        <f t="shared" si="10"/>
        <v>0</v>
      </c>
      <c r="BE135" s="146">
        <f t="shared" si="11"/>
        <v>0</v>
      </c>
      <c r="CA135" s="177">
        <v>12</v>
      </c>
      <c r="CB135" s="177">
        <v>0</v>
      </c>
      <c r="CZ135" s="146">
        <v>0</v>
      </c>
    </row>
    <row r="136" spans="1:80" ht="33.75">
      <c r="A136" s="209" t="s">
        <v>870</v>
      </c>
      <c r="B136" s="210" t="s">
        <v>872</v>
      </c>
      <c r="C136" s="211" t="s">
        <v>874</v>
      </c>
      <c r="D136" s="212" t="s">
        <v>73</v>
      </c>
      <c r="E136" s="213">
        <v>1</v>
      </c>
      <c r="F136" s="213"/>
      <c r="G136" s="214">
        <f t="shared" si="6"/>
        <v>0</v>
      </c>
      <c r="H136" s="215"/>
      <c r="O136" s="170"/>
      <c r="CA136" s="177"/>
      <c r="CB136" s="177"/>
    </row>
    <row r="137" spans="1:80" ht="24.75" customHeight="1">
      <c r="A137" s="209" t="s">
        <v>871</v>
      </c>
      <c r="B137" s="210" t="s">
        <v>873</v>
      </c>
      <c r="C137" s="211" t="s">
        <v>875</v>
      </c>
      <c r="D137" s="212" t="s">
        <v>73</v>
      </c>
      <c r="E137" s="213">
        <v>1</v>
      </c>
      <c r="F137" s="175"/>
      <c r="G137" s="176">
        <f t="shared" si="6"/>
        <v>0</v>
      </c>
      <c r="H137" s="206"/>
      <c r="O137" s="170"/>
      <c r="CA137" s="177"/>
      <c r="CB137" s="177"/>
    </row>
    <row r="138" spans="1:104" ht="12.75">
      <c r="A138" s="209">
        <v>74</v>
      </c>
      <c r="B138" s="210" t="s">
        <v>273</v>
      </c>
      <c r="C138" s="211" t="s">
        <v>869</v>
      </c>
      <c r="D138" s="212"/>
      <c r="E138" s="213"/>
      <c r="F138" s="175"/>
      <c r="G138" s="176">
        <f t="shared" si="6"/>
        <v>0</v>
      </c>
      <c r="H138" s="206"/>
      <c r="O138" s="170">
        <v>2</v>
      </c>
      <c r="AA138" s="146">
        <v>12</v>
      </c>
      <c r="AB138" s="146">
        <v>0</v>
      </c>
      <c r="AC138" s="146">
        <v>49</v>
      </c>
      <c r="AZ138" s="146">
        <v>2</v>
      </c>
      <c r="BA138" s="146">
        <f t="shared" si="7"/>
        <v>0</v>
      </c>
      <c r="BB138" s="146">
        <f t="shared" si="8"/>
        <v>0</v>
      </c>
      <c r="BC138" s="146">
        <f t="shared" si="9"/>
        <v>0</v>
      </c>
      <c r="BD138" s="146">
        <f t="shared" si="10"/>
        <v>0</v>
      </c>
      <c r="BE138" s="146">
        <f t="shared" si="11"/>
        <v>0</v>
      </c>
      <c r="CA138" s="177">
        <v>12</v>
      </c>
      <c r="CB138" s="177">
        <v>0</v>
      </c>
      <c r="CZ138" s="146">
        <v>0</v>
      </c>
    </row>
    <row r="139" spans="1:80" ht="26.25" customHeight="1">
      <c r="A139" s="209" t="s">
        <v>877</v>
      </c>
      <c r="B139" s="210" t="s">
        <v>880</v>
      </c>
      <c r="C139" s="211" t="s">
        <v>876</v>
      </c>
      <c r="D139" s="212" t="s">
        <v>73</v>
      </c>
      <c r="E139" s="213">
        <v>22</v>
      </c>
      <c r="F139" s="175"/>
      <c r="G139" s="176">
        <f t="shared" si="6"/>
        <v>0</v>
      </c>
      <c r="H139" s="206"/>
      <c r="O139" s="170"/>
      <c r="CA139" s="177"/>
      <c r="CB139" s="177"/>
    </row>
    <row r="140" spans="1:80" ht="22.5">
      <c r="A140" s="209" t="s">
        <v>878</v>
      </c>
      <c r="B140" s="210" t="s">
        <v>881</v>
      </c>
      <c r="C140" s="211" t="s">
        <v>879</v>
      </c>
      <c r="D140" s="212" t="s">
        <v>73</v>
      </c>
      <c r="E140" s="213">
        <v>1</v>
      </c>
      <c r="F140" s="175"/>
      <c r="G140" s="176">
        <f t="shared" si="6"/>
        <v>0</v>
      </c>
      <c r="H140" s="206"/>
      <c r="O140" s="170"/>
      <c r="CA140" s="177"/>
      <c r="CB140" s="177"/>
    </row>
    <row r="141" spans="1:80" ht="22.5">
      <c r="A141" s="209" t="s">
        <v>888</v>
      </c>
      <c r="B141" s="210" t="s">
        <v>887</v>
      </c>
      <c r="C141" s="211" t="s">
        <v>882</v>
      </c>
      <c r="D141" s="212" t="s">
        <v>73</v>
      </c>
      <c r="E141" s="213">
        <v>2</v>
      </c>
      <c r="F141" s="213"/>
      <c r="G141" s="214">
        <f t="shared" si="6"/>
        <v>0</v>
      </c>
      <c r="H141" s="215"/>
      <c r="O141" s="170"/>
      <c r="CA141" s="177"/>
      <c r="CB141" s="177"/>
    </row>
    <row r="142" spans="1:104" ht="22.5">
      <c r="A142" s="171">
        <v>75</v>
      </c>
      <c r="B142" s="172" t="s">
        <v>274</v>
      </c>
      <c r="C142" s="173" t="s">
        <v>275</v>
      </c>
      <c r="D142" s="174" t="s">
        <v>73</v>
      </c>
      <c r="E142" s="175">
        <v>2</v>
      </c>
      <c r="F142" s="175"/>
      <c r="G142" s="176">
        <f t="shared" si="6"/>
        <v>0</v>
      </c>
      <c r="H142" s="206"/>
      <c r="O142" s="170">
        <v>2</v>
      </c>
      <c r="AA142" s="146">
        <v>12</v>
      </c>
      <c r="AB142" s="146">
        <v>0</v>
      </c>
      <c r="AC142" s="146">
        <v>50</v>
      </c>
      <c r="AZ142" s="146">
        <v>2</v>
      </c>
      <c r="BA142" s="146">
        <f t="shared" si="7"/>
        <v>0</v>
      </c>
      <c r="BB142" s="146">
        <f t="shared" si="8"/>
        <v>0</v>
      </c>
      <c r="BC142" s="146">
        <f t="shared" si="9"/>
        <v>0</v>
      </c>
      <c r="BD142" s="146">
        <f t="shared" si="10"/>
        <v>0</v>
      </c>
      <c r="BE142" s="146">
        <f t="shared" si="11"/>
        <v>0</v>
      </c>
      <c r="CA142" s="177">
        <v>12</v>
      </c>
      <c r="CB142" s="177">
        <v>0</v>
      </c>
      <c r="CZ142" s="146">
        <v>0</v>
      </c>
    </row>
    <row r="143" spans="1:104" ht="22.5">
      <c r="A143" s="171">
        <v>76</v>
      </c>
      <c r="B143" s="172" t="s">
        <v>276</v>
      </c>
      <c r="C143" s="173" t="s">
        <v>277</v>
      </c>
      <c r="D143" s="174" t="s">
        <v>73</v>
      </c>
      <c r="E143" s="175">
        <v>1</v>
      </c>
      <c r="F143" s="175"/>
      <c r="G143" s="176">
        <f t="shared" si="6"/>
        <v>0</v>
      </c>
      <c r="H143" s="206"/>
      <c r="O143" s="170">
        <v>2</v>
      </c>
      <c r="AA143" s="146">
        <v>12</v>
      </c>
      <c r="AB143" s="146">
        <v>0</v>
      </c>
      <c r="AC143" s="146">
        <v>51</v>
      </c>
      <c r="AZ143" s="146">
        <v>2</v>
      </c>
      <c r="BA143" s="146">
        <f t="shared" si="7"/>
        <v>0</v>
      </c>
      <c r="BB143" s="146">
        <f t="shared" si="8"/>
        <v>0</v>
      </c>
      <c r="BC143" s="146">
        <f t="shared" si="9"/>
        <v>0</v>
      </c>
      <c r="BD143" s="146">
        <f t="shared" si="10"/>
        <v>0</v>
      </c>
      <c r="BE143" s="146">
        <f t="shared" si="11"/>
        <v>0</v>
      </c>
      <c r="CA143" s="177">
        <v>12</v>
      </c>
      <c r="CB143" s="177">
        <v>0</v>
      </c>
      <c r="CZ143" s="146">
        <v>0</v>
      </c>
    </row>
    <row r="144" spans="1:104" ht="12.75">
      <c r="A144" s="209">
        <v>77</v>
      </c>
      <c r="B144" s="210" t="s">
        <v>278</v>
      </c>
      <c r="C144" s="211" t="s">
        <v>893</v>
      </c>
      <c r="D144" s="174"/>
      <c r="E144" s="175"/>
      <c r="F144" s="175"/>
      <c r="G144" s="176">
        <f t="shared" si="6"/>
        <v>0</v>
      </c>
      <c r="H144" s="206"/>
      <c r="O144" s="170">
        <v>2</v>
      </c>
      <c r="AA144" s="146">
        <v>12</v>
      </c>
      <c r="AB144" s="146">
        <v>0</v>
      </c>
      <c r="AC144" s="146">
        <v>52</v>
      </c>
      <c r="AZ144" s="146">
        <v>2</v>
      </c>
      <c r="BA144" s="146">
        <f t="shared" si="7"/>
        <v>0</v>
      </c>
      <c r="BB144" s="146">
        <f t="shared" si="8"/>
        <v>0</v>
      </c>
      <c r="BC144" s="146">
        <f t="shared" si="9"/>
        <v>0</v>
      </c>
      <c r="BD144" s="146">
        <f t="shared" si="10"/>
        <v>0</v>
      </c>
      <c r="BE144" s="146">
        <f t="shared" si="11"/>
        <v>0</v>
      </c>
      <c r="CA144" s="177">
        <v>12</v>
      </c>
      <c r="CB144" s="177">
        <v>0</v>
      </c>
      <c r="CZ144" s="146">
        <v>0</v>
      </c>
    </row>
    <row r="145" spans="1:80" ht="26.25" customHeight="1">
      <c r="A145" s="209" t="s">
        <v>883</v>
      </c>
      <c r="B145" s="210" t="s">
        <v>889</v>
      </c>
      <c r="C145" s="211" t="s">
        <v>895</v>
      </c>
      <c r="D145" s="212" t="s">
        <v>73</v>
      </c>
      <c r="E145" s="213">
        <v>5</v>
      </c>
      <c r="F145" s="175"/>
      <c r="G145" s="176"/>
      <c r="H145" s="206"/>
      <c r="O145" s="170"/>
      <c r="CA145" s="177"/>
      <c r="CB145" s="177"/>
    </row>
    <row r="146" spans="1:80" ht="22.5">
      <c r="A146" s="209" t="s">
        <v>884</v>
      </c>
      <c r="B146" s="210" t="s">
        <v>890</v>
      </c>
      <c r="C146" s="211" t="s">
        <v>896</v>
      </c>
      <c r="D146" s="212" t="s">
        <v>73</v>
      </c>
      <c r="E146" s="213">
        <v>6</v>
      </c>
      <c r="F146" s="175"/>
      <c r="G146" s="176"/>
      <c r="H146" s="206"/>
      <c r="O146" s="170"/>
      <c r="CA146" s="177"/>
      <c r="CB146" s="177"/>
    </row>
    <row r="147" spans="1:80" ht="22.5">
      <c r="A147" s="209" t="s">
        <v>885</v>
      </c>
      <c r="B147" s="210" t="s">
        <v>891</v>
      </c>
      <c r="C147" s="211" t="s">
        <v>897</v>
      </c>
      <c r="D147" s="212" t="s">
        <v>73</v>
      </c>
      <c r="E147" s="213">
        <v>6</v>
      </c>
      <c r="F147" s="175"/>
      <c r="G147" s="176"/>
      <c r="H147" s="206"/>
      <c r="O147" s="170"/>
      <c r="CA147" s="177"/>
      <c r="CB147" s="177"/>
    </row>
    <row r="148" spans="1:80" ht="22.5">
      <c r="A148" s="209" t="s">
        <v>886</v>
      </c>
      <c r="B148" s="210" t="s">
        <v>892</v>
      </c>
      <c r="C148" s="211" t="s">
        <v>898</v>
      </c>
      <c r="D148" s="212" t="s">
        <v>894</v>
      </c>
      <c r="E148" s="213">
        <v>2</v>
      </c>
      <c r="F148" s="175"/>
      <c r="G148" s="176"/>
      <c r="H148" s="206"/>
      <c r="O148" s="170"/>
      <c r="CA148" s="177"/>
      <c r="CB148" s="177"/>
    </row>
    <row r="149" spans="1:104" ht="12.75">
      <c r="A149" s="209">
        <v>78</v>
      </c>
      <c r="B149" s="210" t="s">
        <v>279</v>
      </c>
      <c r="C149" s="211" t="s">
        <v>893</v>
      </c>
      <c r="D149" s="174"/>
      <c r="E149" s="175"/>
      <c r="F149" s="175"/>
      <c r="G149" s="176">
        <f t="shared" si="6"/>
        <v>0</v>
      </c>
      <c r="H149" s="206"/>
      <c r="O149" s="170">
        <v>2</v>
      </c>
      <c r="AA149" s="146">
        <v>12</v>
      </c>
      <c r="AB149" s="146">
        <v>0</v>
      </c>
      <c r="AC149" s="146">
        <v>53</v>
      </c>
      <c r="AZ149" s="146">
        <v>2</v>
      </c>
      <c r="BA149" s="146">
        <f t="shared" si="7"/>
        <v>0</v>
      </c>
      <c r="BB149" s="146">
        <f t="shared" si="8"/>
        <v>0</v>
      </c>
      <c r="BC149" s="146">
        <f t="shared" si="9"/>
        <v>0</v>
      </c>
      <c r="BD149" s="146">
        <f t="shared" si="10"/>
        <v>0</v>
      </c>
      <c r="BE149" s="146">
        <f t="shared" si="11"/>
        <v>0</v>
      </c>
      <c r="CA149" s="177">
        <v>12</v>
      </c>
      <c r="CB149" s="177">
        <v>0</v>
      </c>
      <c r="CZ149" s="146">
        <v>0</v>
      </c>
    </row>
    <row r="150" spans="1:80" ht="22.5">
      <c r="A150" s="209" t="s">
        <v>899</v>
      </c>
      <c r="B150" s="210" t="s">
        <v>900</v>
      </c>
      <c r="C150" s="211" t="s">
        <v>901</v>
      </c>
      <c r="D150" s="212" t="s">
        <v>73</v>
      </c>
      <c r="E150" s="213">
        <v>7</v>
      </c>
      <c r="F150" s="175"/>
      <c r="G150" s="176"/>
      <c r="H150" s="206"/>
      <c r="O150" s="170"/>
      <c r="CA150" s="177"/>
      <c r="CB150" s="177"/>
    </row>
    <row r="151" spans="1:104" ht="12.75">
      <c r="A151" s="209">
        <v>79</v>
      </c>
      <c r="B151" s="210" t="s">
        <v>280</v>
      </c>
      <c r="C151" s="211" t="s">
        <v>893</v>
      </c>
      <c r="D151" s="174"/>
      <c r="E151" s="175"/>
      <c r="F151" s="175"/>
      <c r="G151" s="176">
        <f t="shared" si="6"/>
        <v>0</v>
      </c>
      <c r="H151" s="206"/>
      <c r="O151" s="170">
        <v>2</v>
      </c>
      <c r="AA151" s="146">
        <v>12</v>
      </c>
      <c r="AB151" s="146">
        <v>0</v>
      </c>
      <c r="AC151" s="146">
        <v>54</v>
      </c>
      <c r="AZ151" s="146">
        <v>2</v>
      </c>
      <c r="BA151" s="146">
        <f t="shared" si="7"/>
        <v>0</v>
      </c>
      <c r="BB151" s="146">
        <f t="shared" si="8"/>
        <v>0</v>
      </c>
      <c r="BC151" s="146">
        <f t="shared" si="9"/>
        <v>0</v>
      </c>
      <c r="BD151" s="146">
        <f t="shared" si="10"/>
        <v>0</v>
      </c>
      <c r="BE151" s="146">
        <f t="shared" si="11"/>
        <v>0</v>
      </c>
      <c r="CA151" s="177">
        <v>12</v>
      </c>
      <c r="CB151" s="177">
        <v>0</v>
      </c>
      <c r="CZ151" s="146">
        <v>0</v>
      </c>
    </row>
    <row r="152" spans="1:80" ht="24" customHeight="1">
      <c r="A152" s="209" t="s">
        <v>902</v>
      </c>
      <c r="B152" s="210" t="s">
        <v>904</v>
      </c>
      <c r="C152" s="211" t="s">
        <v>906</v>
      </c>
      <c r="D152" s="212" t="s">
        <v>73</v>
      </c>
      <c r="E152" s="213">
        <v>1</v>
      </c>
      <c r="F152" s="175"/>
      <c r="G152" s="176"/>
      <c r="H152" s="206"/>
      <c r="O152" s="170"/>
      <c r="CA152" s="177"/>
      <c r="CB152" s="177"/>
    </row>
    <row r="153" spans="1:80" ht="22.5">
      <c r="A153" s="209" t="s">
        <v>903</v>
      </c>
      <c r="B153" s="210" t="s">
        <v>905</v>
      </c>
      <c r="C153" s="211" t="s">
        <v>907</v>
      </c>
      <c r="D153" s="212" t="s">
        <v>73</v>
      </c>
      <c r="E153" s="213">
        <v>1</v>
      </c>
      <c r="F153" s="175"/>
      <c r="G153" s="176"/>
      <c r="H153" s="206"/>
      <c r="O153" s="170"/>
      <c r="CA153" s="177"/>
      <c r="CB153" s="177"/>
    </row>
    <row r="154" spans="1:104" ht="22.5">
      <c r="A154" s="171">
        <v>80</v>
      </c>
      <c r="B154" s="172" t="s">
        <v>281</v>
      </c>
      <c r="C154" s="173" t="s">
        <v>282</v>
      </c>
      <c r="D154" s="174" t="s">
        <v>73</v>
      </c>
      <c r="E154" s="175">
        <v>2</v>
      </c>
      <c r="F154" s="175"/>
      <c r="G154" s="176">
        <f t="shared" si="6"/>
        <v>0</v>
      </c>
      <c r="H154" s="206"/>
      <c r="O154" s="170">
        <v>2</v>
      </c>
      <c r="AA154" s="146">
        <v>12</v>
      </c>
      <c r="AB154" s="146">
        <v>0</v>
      </c>
      <c r="AC154" s="146">
        <v>55</v>
      </c>
      <c r="AZ154" s="146">
        <v>2</v>
      </c>
      <c r="BA154" s="146">
        <f t="shared" si="7"/>
        <v>0</v>
      </c>
      <c r="BB154" s="146">
        <f t="shared" si="8"/>
        <v>0</v>
      </c>
      <c r="BC154" s="146">
        <f t="shared" si="9"/>
        <v>0</v>
      </c>
      <c r="BD154" s="146">
        <f t="shared" si="10"/>
        <v>0</v>
      </c>
      <c r="BE154" s="146">
        <f t="shared" si="11"/>
        <v>0</v>
      </c>
      <c r="CA154" s="177">
        <v>12</v>
      </c>
      <c r="CB154" s="177">
        <v>0</v>
      </c>
      <c r="CZ154" s="146">
        <v>0</v>
      </c>
    </row>
    <row r="155" spans="1:104" ht="22.5">
      <c r="A155" s="171">
        <v>81</v>
      </c>
      <c r="B155" s="172" t="s">
        <v>283</v>
      </c>
      <c r="C155" s="173" t="s">
        <v>284</v>
      </c>
      <c r="D155" s="174" t="s">
        <v>73</v>
      </c>
      <c r="E155" s="175">
        <v>2</v>
      </c>
      <c r="F155" s="175"/>
      <c r="G155" s="176">
        <f t="shared" si="6"/>
        <v>0</v>
      </c>
      <c r="H155" s="206"/>
      <c r="O155" s="170">
        <v>2</v>
      </c>
      <c r="AA155" s="146">
        <v>12</v>
      </c>
      <c r="AB155" s="146">
        <v>0</v>
      </c>
      <c r="AC155" s="146">
        <v>57</v>
      </c>
      <c r="AZ155" s="146">
        <v>2</v>
      </c>
      <c r="BA155" s="146">
        <f t="shared" si="7"/>
        <v>0</v>
      </c>
      <c r="BB155" s="146">
        <f t="shared" si="8"/>
        <v>0</v>
      </c>
      <c r="BC155" s="146">
        <f t="shared" si="9"/>
        <v>0</v>
      </c>
      <c r="BD155" s="146">
        <f t="shared" si="10"/>
        <v>0</v>
      </c>
      <c r="BE155" s="146">
        <f t="shared" si="11"/>
        <v>0</v>
      </c>
      <c r="CA155" s="177">
        <v>12</v>
      </c>
      <c r="CB155" s="177">
        <v>0</v>
      </c>
      <c r="CZ155" s="146">
        <v>0</v>
      </c>
    </row>
    <row r="156" spans="1:104" ht="22.5">
      <c r="A156" s="171">
        <v>82</v>
      </c>
      <c r="B156" s="172" t="s">
        <v>285</v>
      </c>
      <c r="C156" s="173" t="s">
        <v>286</v>
      </c>
      <c r="D156" s="174" t="s">
        <v>73</v>
      </c>
      <c r="E156" s="175">
        <v>1</v>
      </c>
      <c r="F156" s="175"/>
      <c r="G156" s="176">
        <f t="shared" si="6"/>
        <v>0</v>
      </c>
      <c r="H156" s="206"/>
      <c r="O156" s="170">
        <v>2</v>
      </c>
      <c r="AA156" s="146">
        <v>12</v>
      </c>
      <c r="AB156" s="146">
        <v>0</v>
      </c>
      <c r="AC156" s="146">
        <v>58</v>
      </c>
      <c r="AZ156" s="146">
        <v>2</v>
      </c>
      <c r="BA156" s="146">
        <f t="shared" si="7"/>
        <v>0</v>
      </c>
      <c r="BB156" s="146">
        <f t="shared" si="8"/>
        <v>0</v>
      </c>
      <c r="BC156" s="146">
        <f t="shared" si="9"/>
        <v>0</v>
      </c>
      <c r="BD156" s="146">
        <f t="shared" si="10"/>
        <v>0</v>
      </c>
      <c r="BE156" s="146">
        <f t="shared" si="11"/>
        <v>0</v>
      </c>
      <c r="CA156" s="177">
        <v>12</v>
      </c>
      <c r="CB156" s="177">
        <v>0</v>
      </c>
      <c r="CZ156" s="146">
        <v>0</v>
      </c>
    </row>
    <row r="157" spans="1:104" ht="22.5">
      <c r="A157" s="171">
        <v>83</v>
      </c>
      <c r="B157" s="172" t="s">
        <v>287</v>
      </c>
      <c r="C157" s="173" t="s">
        <v>288</v>
      </c>
      <c r="D157" s="174" t="s">
        <v>73</v>
      </c>
      <c r="E157" s="175">
        <v>2</v>
      </c>
      <c r="F157" s="175"/>
      <c r="G157" s="176">
        <f t="shared" si="6"/>
        <v>0</v>
      </c>
      <c r="H157" s="206"/>
      <c r="O157" s="170">
        <v>2</v>
      </c>
      <c r="AA157" s="146">
        <v>12</v>
      </c>
      <c r="AB157" s="146">
        <v>0</v>
      </c>
      <c r="AC157" s="146">
        <v>59</v>
      </c>
      <c r="AZ157" s="146">
        <v>2</v>
      </c>
      <c r="BA157" s="146">
        <f t="shared" si="7"/>
        <v>0</v>
      </c>
      <c r="BB157" s="146">
        <f t="shared" si="8"/>
        <v>0</v>
      </c>
      <c r="BC157" s="146">
        <f t="shared" si="9"/>
        <v>0</v>
      </c>
      <c r="BD157" s="146">
        <f t="shared" si="10"/>
        <v>0</v>
      </c>
      <c r="BE157" s="146">
        <f t="shared" si="11"/>
        <v>0</v>
      </c>
      <c r="CA157" s="177">
        <v>12</v>
      </c>
      <c r="CB157" s="177">
        <v>0</v>
      </c>
      <c r="CZ157" s="146">
        <v>0</v>
      </c>
    </row>
    <row r="158" spans="1:104" ht="22.5">
      <c r="A158" s="171">
        <v>84</v>
      </c>
      <c r="B158" s="172" t="s">
        <v>289</v>
      </c>
      <c r="C158" s="173" t="s">
        <v>290</v>
      </c>
      <c r="D158" s="174" t="s">
        <v>73</v>
      </c>
      <c r="E158" s="175">
        <v>2</v>
      </c>
      <c r="F158" s="175"/>
      <c r="G158" s="176">
        <f t="shared" si="6"/>
        <v>0</v>
      </c>
      <c r="H158" s="206"/>
      <c r="O158" s="170">
        <v>2</v>
      </c>
      <c r="AA158" s="146">
        <v>12</v>
      </c>
      <c r="AB158" s="146">
        <v>0</v>
      </c>
      <c r="AC158" s="146">
        <v>60</v>
      </c>
      <c r="AZ158" s="146">
        <v>2</v>
      </c>
      <c r="BA158" s="146">
        <f t="shared" si="7"/>
        <v>0</v>
      </c>
      <c r="BB158" s="146">
        <f t="shared" si="8"/>
        <v>0</v>
      </c>
      <c r="BC158" s="146">
        <f t="shared" si="9"/>
        <v>0</v>
      </c>
      <c r="BD158" s="146">
        <f t="shared" si="10"/>
        <v>0</v>
      </c>
      <c r="BE158" s="146">
        <f t="shared" si="11"/>
        <v>0</v>
      </c>
      <c r="CA158" s="177">
        <v>12</v>
      </c>
      <c r="CB158" s="177">
        <v>0</v>
      </c>
      <c r="CZ158" s="146">
        <v>0</v>
      </c>
    </row>
    <row r="159" spans="1:104" ht="12.75">
      <c r="A159" s="209">
        <v>85</v>
      </c>
      <c r="B159" s="210" t="s">
        <v>291</v>
      </c>
      <c r="C159" s="211" t="s">
        <v>893</v>
      </c>
      <c r="D159" s="174"/>
      <c r="E159" s="175"/>
      <c r="F159" s="175"/>
      <c r="G159" s="176">
        <f t="shared" si="6"/>
        <v>0</v>
      </c>
      <c r="H159" s="206"/>
      <c r="O159" s="170">
        <v>2</v>
      </c>
      <c r="AA159" s="146">
        <v>12</v>
      </c>
      <c r="AB159" s="146">
        <v>0</v>
      </c>
      <c r="AC159" s="146">
        <v>61</v>
      </c>
      <c r="AZ159" s="146">
        <v>2</v>
      </c>
      <c r="BA159" s="146">
        <f t="shared" si="7"/>
        <v>0</v>
      </c>
      <c r="BB159" s="146">
        <f t="shared" si="8"/>
        <v>0</v>
      </c>
      <c r="BC159" s="146">
        <f t="shared" si="9"/>
        <v>0</v>
      </c>
      <c r="BD159" s="146">
        <f t="shared" si="10"/>
        <v>0</v>
      </c>
      <c r="BE159" s="146">
        <f t="shared" si="11"/>
        <v>0</v>
      </c>
      <c r="CA159" s="177">
        <v>12</v>
      </c>
      <c r="CB159" s="177">
        <v>0</v>
      </c>
      <c r="CZ159" s="146">
        <v>0</v>
      </c>
    </row>
    <row r="160" spans="1:80" ht="33.75">
      <c r="A160" s="209" t="s">
        <v>908</v>
      </c>
      <c r="B160" s="210" t="s">
        <v>910</v>
      </c>
      <c r="C160" s="211" t="s">
        <v>912</v>
      </c>
      <c r="D160" s="212" t="s">
        <v>73</v>
      </c>
      <c r="E160" s="213">
        <v>5</v>
      </c>
      <c r="F160" s="175"/>
      <c r="G160" s="176">
        <f t="shared" si="6"/>
        <v>0</v>
      </c>
      <c r="H160" s="206"/>
      <c r="O160" s="170"/>
      <c r="CA160" s="177"/>
      <c r="CB160" s="177"/>
    </row>
    <row r="161" spans="1:80" ht="33.75">
      <c r="A161" s="209" t="s">
        <v>909</v>
      </c>
      <c r="B161" s="210" t="s">
        <v>911</v>
      </c>
      <c r="C161" s="211" t="s">
        <v>913</v>
      </c>
      <c r="D161" s="212" t="s">
        <v>73</v>
      </c>
      <c r="E161" s="213">
        <v>3</v>
      </c>
      <c r="F161" s="175"/>
      <c r="G161" s="176">
        <f t="shared" si="6"/>
        <v>0</v>
      </c>
      <c r="H161" s="206"/>
      <c r="O161" s="170"/>
      <c r="CA161" s="177"/>
      <c r="CB161" s="177"/>
    </row>
    <row r="162" spans="1:104" ht="22.5">
      <c r="A162" s="171">
        <v>86</v>
      </c>
      <c r="B162" s="172" t="s">
        <v>292</v>
      </c>
      <c r="C162" s="173" t="s">
        <v>293</v>
      </c>
      <c r="D162" s="174" t="s">
        <v>73</v>
      </c>
      <c r="E162" s="175">
        <v>1</v>
      </c>
      <c r="F162" s="175"/>
      <c r="G162" s="176">
        <f t="shared" si="6"/>
        <v>0</v>
      </c>
      <c r="H162" s="206"/>
      <c r="O162" s="170">
        <v>2</v>
      </c>
      <c r="AA162" s="146">
        <v>12</v>
      </c>
      <c r="AB162" s="146">
        <v>0</v>
      </c>
      <c r="AC162" s="146">
        <v>62</v>
      </c>
      <c r="AZ162" s="146">
        <v>2</v>
      </c>
      <c r="BA162" s="146">
        <f t="shared" si="7"/>
        <v>0</v>
      </c>
      <c r="BB162" s="146">
        <f t="shared" si="8"/>
        <v>0</v>
      </c>
      <c r="BC162" s="146">
        <f t="shared" si="9"/>
        <v>0</v>
      </c>
      <c r="BD162" s="146">
        <f t="shared" si="10"/>
        <v>0</v>
      </c>
      <c r="BE162" s="146">
        <f t="shared" si="11"/>
        <v>0</v>
      </c>
      <c r="CA162" s="177">
        <v>12</v>
      </c>
      <c r="CB162" s="177">
        <v>0</v>
      </c>
      <c r="CZ162" s="146">
        <v>0</v>
      </c>
    </row>
    <row r="163" spans="1:104" ht="12.75">
      <c r="A163" s="209">
        <v>87</v>
      </c>
      <c r="B163" s="210" t="s">
        <v>294</v>
      </c>
      <c r="C163" s="211" t="s">
        <v>893</v>
      </c>
      <c r="D163" s="212"/>
      <c r="E163" s="213"/>
      <c r="F163" s="175"/>
      <c r="G163" s="176">
        <f t="shared" si="6"/>
        <v>0</v>
      </c>
      <c r="H163" s="206"/>
      <c r="O163" s="170">
        <v>2</v>
      </c>
      <c r="AA163" s="146">
        <v>12</v>
      </c>
      <c r="AB163" s="146">
        <v>0</v>
      </c>
      <c r="AC163" s="146">
        <v>63</v>
      </c>
      <c r="AZ163" s="146">
        <v>2</v>
      </c>
      <c r="BA163" s="146">
        <f t="shared" si="7"/>
        <v>0</v>
      </c>
      <c r="BB163" s="146">
        <f t="shared" si="8"/>
        <v>0</v>
      </c>
      <c r="BC163" s="146">
        <f t="shared" si="9"/>
        <v>0</v>
      </c>
      <c r="BD163" s="146">
        <f t="shared" si="10"/>
        <v>0</v>
      </c>
      <c r="BE163" s="146">
        <f t="shared" si="11"/>
        <v>0</v>
      </c>
      <c r="CA163" s="177">
        <v>12</v>
      </c>
      <c r="CB163" s="177">
        <v>0</v>
      </c>
      <c r="CZ163" s="146">
        <v>0</v>
      </c>
    </row>
    <row r="164" spans="1:80" ht="33.75">
      <c r="A164" s="209" t="s">
        <v>914</v>
      </c>
      <c r="B164" s="210" t="s">
        <v>916</v>
      </c>
      <c r="C164" s="211" t="s">
        <v>918</v>
      </c>
      <c r="D164" s="212" t="s">
        <v>73</v>
      </c>
      <c r="E164" s="213">
        <v>1</v>
      </c>
      <c r="F164" s="175"/>
      <c r="G164" s="176">
        <f t="shared" si="6"/>
        <v>0</v>
      </c>
      <c r="H164" s="206"/>
      <c r="O164" s="170"/>
      <c r="CA164" s="177"/>
      <c r="CB164" s="177"/>
    </row>
    <row r="165" spans="1:80" ht="33.75">
      <c r="A165" s="209" t="s">
        <v>915</v>
      </c>
      <c r="B165" s="210" t="s">
        <v>917</v>
      </c>
      <c r="C165" s="211" t="s">
        <v>919</v>
      </c>
      <c r="D165" s="212" t="s">
        <v>73</v>
      </c>
      <c r="E165" s="213">
        <v>1</v>
      </c>
      <c r="F165" s="175"/>
      <c r="G165" s="176">
        <f t="shared" si="6"/>
        <v>0</v>
      </c>
      <c r="H165" s="206"/>
      <c r="O165" s="170"/>
      <c r="CA165" s="177"/>
      <c r="CB165" s="177"/>
    </row>
    <row r="166" spans="1:104" ht="22.5">
      <c r="A166" s="171">
        <v>88</v>
      </c>
      <c r="B166" s="172" t="s">
        <v>295</v>
      </c>
      <c r="C166" s="173" t="s">
        <v>296</v>
      </c>
      <c r="D166" s="174" t="s">
        <v>73</v>
      </c>
      <c r="E166" s="175">
        <v>1</v>
      </c>
      <c r="F166" s="175"/>
      <c r="G166" s="176">
        <f t="shared" si="6"/>
        <v>0</v>
      </c>
      <c r="H166" s="206"/>
      <c r="O166" s="170">
        <v>2</v>
      </c>
      <c r="AA166" s="146">
        <v>12</v>
      </c>
      <c r="AB166" s="146">
        <v>0</v>
      </c>
      <c r="AC166" s="146">
        <v>64</v>
      </c>
      <c r="AZ166" s="146">
        <v>2</v>
      </c>
      <c r="BA166" s="146">
        <f t="shared" si="7"/>
        <v>0</v>
      </c>
      <c r="BB166" s="146">
        <f t="shared" si="8"/>
        <v>0</v>
      </c>
      <c r="BC166" s="146">
        <f t="shared" si="9"/>
        <v>0</v>
      </c>
      <c r="BD166" s="146">
        <f t="shared" si="10"/>
        <v>0</v>
      </c>
      <c r="BE166" s="146">
        <f t="shared" si="11"/>
        <v>0</v>
      </c>
      <c r="CA166" s="177">
        <v>12</v>
      </c>
      <c r="CB166" s="177">
        <v>0</v>
      </c>
      <c r="CZ166" s="146">
        <v>0</v>
      </c>
    </row>
    <row r="167" spans="1:104" ht="22.5">
      <c r="A167" s="171">
        <v>89</v>
      </c>
      <c r="B167" s="172" t="s">
        <v>297</v>
      </c>
      <c r="C167" s="173" t="s">
        <v>298</v>
      </c>
      <c r="D167" s="174" t="s">
        <v>73</v>
      </c>
      <c r="E167" s="175">
        <v>1</v>
      </c>
      <c r="F167" s="175"/>
      <c r="G167" s="176">
        <f t="shared" si="6"/>
        <v>0</v>
      </c>
      <c r="H167" s="206"/>
      <c r="O167" s="170">
        <v>2</v>
      </c>
      <c r="AA167" s="146">
        <v>12</v>
      </c>
      <c r="AB167" s="146">
        <v>0</v>
      </c>
      <c r="AC167" s="146">
        <v>65</v>
      </c>
      <c r="AZ167" s="146">
        <v>2</v>
      </c>
      <c r="BA167" s="146">
        <f t="shared" si="7"/>
        <v>0</v>
      </c>
      <c r="BB167" s="146">
        <f t="shared" si="8"/>
        <v>0</v>
      </c>
      <c r="BC167" s="146">
        <f t="shared" si="9"/>
        <v>0</v>
      </c>
      <c r="BD167" s="146">
        <f t="shared" si="10"/>
        <v>0</v>
      </c>
      <c r="BE167" s="146">
        <f t="shared" si="11"/>
        <v>0</v>
      </c>
      <c r="CA167" s="177">
        <v>12</v>
      </c>
      <c r="CB167" s="177">
        <v>0</v>
      </c>
      <c r="CZ167" s="146">
        <v>0</v>
      </c>
    </row>
    <row r="168" spans="1:104" ht="22.5">
      <c r="A168" s="171">
        <v>90</v>
      </c>
      <c r="B168" s="172" t="s">
        <v>299</v>
      </c>
      <c r="C168" s="173" t="s">
        <v>300</v>
      </c>
      <c r="D168" s="174" t="s">
        <v>73</v>
      </c>
      <c r="E168" s="175">
        <v>4</v>
      </c>
      <c r="F168" s="175"/>
      <c r="G168" s="176">
        <f t="shared" si="6"/>
        <v>0</v>
      </c>
      <c r="H168" s="206"/>
      <c r="O168" s="170">
        <v>2</v>
      </c>
      <c r="AA168" s="146">
        <v>12</v>
      </c>
      <c r="AB168" s="146">
        <v>0</v>
      </c>
      <c r="AC168" s="146">
        <v>66</v>
      </c>
      <c r="AZ168" s="146">
        <v>2</v>
      </c>
      <c r="BA168" s="146">
        <f t="shared" si="7"/>
        <v>0</v>
      </c>
      <c r="BB168" s="146">
        <f t="shared" si="8"/>
        <v>0</v>
      </c>
      <c r="BC168" s="146">
        <f t="shared" si="9"/>
        <v>0</v>
      </c>
      <c r="BD168" s="146">
        <f t="shared" si="10"/>
        <v>0</v>
      </c>
      <c r="BE168" s="146">
        <f t="shared" si="11"/>
        <v>0</v>
      </c>
      <c r="CA168" s="177">
        <v>12</v>
      </c>
      <c r="CB168" s="177">
        <v>0</v>
      </c>
      <c r="CZ168" s="146">
        <v>0</v>
      </c>
    </row>
    <row r="169" spans="1:104" ht="22.5">
      <c r="A169" s="171">
        <v>91</v>
      </c>
      <c r="B169" s="172" t="s">
        <v>301</v>
      </c>
      <c r="C169" s="173" t="s">
        <v>302</v>
      </c>
      <c r="D169" s="174" t="s">
        <v>73</v>
      </c>
      <c r="E169" s="175">
        <v>5</v>
      </c>
      <c r="F169" s="175"/>
      <c r="G169" s="176">
        <f t="shared" si="6"/>
        <v>0</v>
      </c>
      <c r="H169" s="206"/>
      <c r="O169" s="170">
        <v>2</v>
      </c>
      <c r="AA169" s="146">
        <v>12</v>
      </c>
      <c r="AB169" s="146">
        <v>0</v>
      </c>
      <c r="AC169" s="146">
        <v>67</v>
      </c>
      <c r="AZ169" s="146">
        <v>2</v>
      </c>
      <c r="BA169" s="146">
        <f t="shared" si="7"/>
        <v>0</v>
      </c>
      <c r="BB169" s="146">
        <f t="shared" si="8"/>
        <v>0</v>
      </c>
      <c r="BC169" s="146">
        <f t="shared" si="9"/>
        <v>0</v>
      </c>
      <c r="BD169" s="146">
        <f t="shared" si="10"/>
        <v>0</v>
      </c>
      <c r="BE169" s="146">
        <f t="shared" si="11"/>
        <v>0</v>
      </c>
      <c r="CA169" s="177">
        <v>12</v>
      </c>
      <c r="CB169" s="177">
        <v>0</v>
      </c>
      <c r="CZ169" s="146">
        <v>0</v>
      </c>
    </row>
    <row r="170" spans="1:104" ht="22.5">
      <c r="A170" s="171">
        <v>92</v>
      </c>
      <c r="B170" s="172" t="s">
        <v>303</v>
      </c>
      <c r="C170" s="173" t="s">
        <v>304</v>
      </c>
      <c r="D170" s="174" t="s">
        <v>73</v>
      </c>
      <c r="E170" s="175">
        <v>1</v>
      </c>
      <c r="F170" s="175"/>
      <c r="G170" s="176">
        <f t="shared" si="6"/>
        <v>0</v>
      </c>
      <c r="H170" s="206"/>
      <c r="O170" s="170">
        <v>2</v>
      </c>
      <c r="AA170" s="146">
        <v>12</v>
      </c>
      <c r="AB170" s="146">
        <v>0</v>
      </c>
      <c r="AC170" s="146">
        <v>68</v>
      </c>
      <c r="AZ170" s="146">
        <v>2</v>
      </c>
      <c r="BA170" s="146">
        <f t="shared" si="7"/>
        <v>0</v>
      </c>
      <c r="BB170" s="146">
        <f t="shared" si="8"/>
        <v>0</v>
      </c>
      <c r="BC170" s="146">
        <f t="shared" si="9"/>
        <v>0</v>
      </c>
      <c r="BD170" s="146">
        <f t="shared" si="10"/>
        <v>0</v>
      </c>
      <c r="BE170" s="146">
        <f t="shared" si="11"/>
        <v>0</v>
      </c>
      <c r="CA170" s="177">
        <v>12</v>
      </c>
      <c r="CB170" s="177">
        <v>0</v>
      </c>
      <c r="CZ170" s="146">
        <v>0</v>
      </c>
    </row>
    <row r="171" spans="1:104" ht="22.5">
      <c r="A171" s="171">
        <v>93</v>
      </c>
      <c r="B171" s="172" t="s">
        <v>305</v>
      </c>
      <c r="C171" s="173" t="s">
        <v>306</v>
      </c>
      <c r="D171" s="174" t="s">
        <v>73</v>
      </c>
      <c r="E171" s="175">
        <v>1</v>
      </c>
      <c r="F171" s="175"/>
      <c r="G171" s="176">
        <f t="shared" si="6"/>
        <v>0</v>
      </c>
      <c r="H171" s="206"/>
      <c r="O171" s="170">
        <v>2</v>
      </c>
      <c r="AA171" s="146">
        <v>12</v>
      </c>
      <c r="AB171" s="146">
        <v>0</v>
      </c>
      <c r="AC171" s="146">
        <v>69</v>
      </c>
      <c r="AZ171" s="146">
        <v>2</v>
      </c>
      <c r="BA171" s="146">
        <f t="shared" si="7"/>
        <v>0</v>
      </c>
      <c r="BB171" s="146">
        <f t="shared" si="8"/>
        <v>0</v>
      </c>
      <c r="BC171" s="146">
        <f t="shared" si="9"/>
        <v>0</v>
      </c>
      <c r="BD171" s="146">
        <f t="shared" si="10"/>
        <v>0</v>
      </c>
      <c r="BE171" s="146">
        <f t="shared" si="11"/>
        <v>0</v>
      </c>
      <c r="CA171" s="177">
        <v>12</v>
      </c>
      <c r="CB171" s="177">
        <v>0</v>
      </c>
      <c r="CZ171" s="146">
        <v>0</v>
      </c>
    </row>
    <row r="172" spans="1:104" ht="22.5">
      <c r="A172" s="171">
        <v>94</v>
      </c>
      <c r="B172" s="172" t="s">
        <v>307</v>
      </c>
      <c r="C172" s="173" t="s">
        <v>308</v>
      </c>
      <c r="D172" s="174" t="s">
        <v>73</v>
      </c>
      <c r="E172" s="175">
        <v>6</v>
      </c>
      <c r="F172" s="175"/>
      <c r="G172" s="176">
        <f t="shared" si="6"/>
        <v>0</v>
      </c>
      <c r="H172" s="206"/>
      <c r="O172" s="170">
        <v>2</v>
      </c>
      <c r="AA172" s="146">
        <v>12</v>
      </c>
      <c r="AB172" s="146">
        <v>0</v>
      </c>
      <c r="AC172" s="146">
        <v>70</v>
      </c>
      <c r="AZ172" s="146">
        <v>2</v>
      </c>
      <c r="BA172" s="146">
        <f t="shared" si="7"/>
        <v>0</v>
      </c>
      <c r="BB172" s="146">
        <f t="shared" si="8"/>
        <v>0</v>
      </c>
      <c r="BC172" s="146">
        <f t="shared" si="9"/>
        <v>0</v>
      </c>
      <c r="BD172" s="146">
        <f t="shared" si="10"/>
        <v>0</v>
      </c>
      <c r="BE172" s="146">
        <f t="shared" si="11"/>
        <v>0</v>
      </c>
      <c r="CA172" s="177">
        <v>12</v>
      </c>
      <c r="CB172" s="177">
        <v>0</v>
      </c>
      <c r="CZ172" s="146">
        <v>0</v>
      </c>
    </row>
    <row r="173" spans="1:104" ht="22.5">
      <c r="A173" s="171">
        <v>95</v>
      </c>
      <c r="B173" s="172" t="s">
        <v>309</v>
      </c>
      <c r="C173" s="173" t="s">
        <v>310</v>
      </c>
      <c r="D173" s="174" t="s">
        <v>73</v>
      </c>
      <c r="E173" s="175">
        <v>3</v>
      </c>
      <c r="F173" s="175"/>
      <c r="G173" s="176">
        <f t="shared" si="6"/>
        <v>0</v>
      </c>
      <c r="H173" s="206"/>
      <c r="O173" s="170">
        <v>2</v>
      </c>
      <c r="AA173" s="146">
        <v>12</v>
      </c>
      <c r="AB173" s="146">
        <v>0</v>
      </c>
      <c r="AC173" s="146">
        <v>71</v>
      </c>
      <c r="AZ173" s="146">
        <v>2</v>
      </c>
      <c r="BA173" s="146">
        <f t="shared" si="7"/>
        <v>0</v>
      </c>
      <c r="BB173" s="146">
        <f t="shared" si="8"/>
        <v>0</v>
      </c>
      <c r="BC173" s="146">
        <f t="shared" si="9"/>
        <v>0</v>
      </c>
      <c r="BD173" s="146">
        <f t="shared" si="10"/>
        <v>0</v>
      </c>
      <c r="BE173" s="146">
        <f t="shared" si="11"/>
        <v>0</v>
      </c>
      <c r="CA173" s="177">
        <v>12</v>
      </c>
      <c r="CB173" s="177">
        <v>0</v>
      </c>
      <c r="CZ173" s="146">
        <v>0</v>
      </c>
    </row>
    <row r="174" spans="1:104" ht="22.5">
      <c r="A174" s="171">
        <v>96</v>
      </c>
      <c r="B174" s="172" t="s">
        <v>311</v>
      </c>
      <c r="C174" s="173" t="s">
        <v>312</v>
      </c>
      <c r="D174" s="174" t="s">
        <v>73</v>
      </c>
      <c r="E174" s="175">
        <v>2</v>
      </c>
      <c r="F174" s="175"/>
      <c r="G174" s="176">
        <f t="shared" si="6"/>
        <v>0</v>
      </c>
      <c r="H174" s="206"/>
      <c r="O174" s="170">
        <v>2</v>
      </c>
      <c r="AA174" s="146">
        <v>12</v>
      </c>
      <c r="AB174" s="146">
        <v>0</v>
      </c>
      <c r="AC174" s="146">
        <v>72</v>
      </c>
      <c r="AZ174" s="146">
        <v>2</v>
      </c>
      <c r="BA174" s="146">
        <f t="shared" si="7"/>
        <v>0</v>
      </c>
      <c r="BB174" s="146">
        <f t="shared" si="8"/>
        <v>0</v>
      </c>
      <c r="BC174" s="146">
        <f t="shared" si="9"/>
        <v>0</v>
      </c>
      <c r="BD174" s="146">
        <f t="shared" si="10"/>
        <v>0</v>
      </c>
      <c r="BE174" s="146">
        <f t="shared" si="11"/>
        <v>0</v>
      </c>
      <c r="CA174" s="177">
        <v>12</v>
      </c>
      <c r="CB174" s="177">
        <v>0</v>
      </c>
      <c r="CZ174" s="146">
        <v>0</v>
      </c>
    </row>
    <row r="175" spans="1:104" ht="22.5">
      <c r="A175" s="171">
        <v>97</v>
      </c>
      <c r="B175" s="172" t="s">
        <v>313</v>
      </c>
      <c r="C175" s="173" t="s">
        <v>314</v>
      </c>
      <c r="D175" s="174" t="s">
        <v>73</v>
      </c>
      <c r="E175" s="175">
        <v>4</v>
      </c>
      <c r="F175" s="175"/>
      <c r="G175" s="176">
        <f t="shared" si="6"/>
        <v>0</v>
      </c>
      <c r="H175" s="206"/>
      <c r="O175" s="170">
        <v>2</v>
      </c>
      <c r="AA175" s="146">
        <v>12</v>
      </c>
      <c r="AB175" s="146">
        <v>0</v>
      </c>
      <c r="AC175" s="146">
        <v>73</v>
      </c>
      <c r="AZ175" s="146">
        <v>2</v>
      </c>
      <c r="BA175" s="146">
        <f t="shared" si="7"/>
        <v>0</v>
      </c>
      <c r="BB175" s="146">
        <f t="shared" si="8"/>
        <v>0</v>
      </c>
      <c r="BC175" s="146">
        <f t="shared" si="9"/>
        <v>0</v>
      </c>
      <c r="BD175" s="146">
        <f t="shared" si="10"/>
        <v>0</v>
      </c>
      <c r="BE175" s="146">
        <f t="shared" si="11"/>
        <v>0</v>
      </c>
      <c r="CA175" s="177">
        <v>12</v>
      </c>
      <c r="CB175" s="177">
        <v>0</v>
      </c>
      <c r="CZ175" s="146">
        <v>0</v>
      </c>
    </row>
    <row r="176" spans="1:104" ht="22.5">
      <c r="A176" s="171">
        <v>98</v>
      </c>
      <c r="B176" s="172" t="s">
        <v>315</v>
      </c>
      <c r="C176" s="173" t="s">
        <v>310</v>
      </c>
      <c r="D176" s="174" t="s">
        <v>73</v>
      </c>
      <c r="E176" s="175">
        <v>3</v>
      </c>
      <c r="F176" s="175"/>
      <c r="G176" s="176">
        <f t="shared" si="6"/>
        <v>0</v>
      </c>
      <c r="H176" s="206"/>
      <c r="O176" s="170">
        <v>2</v>
      </c>
      <c r="AA176" s="146">
        <v>12</v>
      </c>
      <c r="AB176" s="146">
        <v>0</v>
      </c>
      <c r="AC176" s="146">
        <v>74</v>
      </c>
      <c r="AZ176" s="146">
        <v>2</v>
      </c>
      <c r="BA176" s="146">
        <f t="shared" si="7"/>
        <v>0</v>
      </c>
      <c r="BB176" s="146">
        <f t="shared" si="8"/>
        <v>0</v>
      </c>
      <c r="BC176" s="146">
        <f t="shared" si="9"/>
        <v>0</v>
      </c>
      <c r="BD176" s="146">
        <f t="shared" si="10"/>
        <v>0</v>
      </c>
      <c r="BE176" s="146">
        <f t="shared" si="11"/>
        <v>0</v>
      </c>
      <c r="CA176" s="177">
        <v>12</v>
      </c>
      <c r="CB176" s="177">
        <v>0</v>
      </c>
      <c r="CZ176" s="146">
        <v>0</v>
      </c>
    </row>
    <row r="177" spans="1:104" ht="22.5">
      <c r="A177" s="171">
        <v>99</v>
      </c>
      <c r="B177" s="172" t="s">
        <v>316</v>
      </c>
      <c r="C177" s="173" t="s">
        <v>317</v>
      </c>
      <c r="D177" s="174" t="s">
        <v>73</v>
      </c>
      <c r="E177" s="175">
        <v>6</v>
      </c>
      <c r="F177" s="175"/>
      <c r="G177" s="176">
        <f t="shared" si="6"/>
        <v>0</v>
      </c>
      <c r="H177" s="206"/>
      <c r="O177" s="170">
        <v>2</v>
      </c>
      <c r="AA177" s="146">
        <v>12</v>
      </c>
      <c r="AB177" s="146">
        <v>0</v>
      </c>
      <c r="AC177" s="146">
        <v>75</v>
      </c>
      <c r="AZ177" s="146">
        <v>2</v>
      </c>
      <c r="BA177" s="146">
        <f t="shared" si="7"/>
        <v>0</v>
      </c>
      <c r="BB177" s="146">
        <f t="shared" si="8"/>
        <v>0</v>
      </c>
      <c r="BC177" s="146">
        <f t="shared" si="9"/>
        <v>0</v>
      </c>
      <c r="BD177" s="146">
        <f t="shared" si="10"/>
        <v>0</v>
      </c>
      <c r="BE177" s="146">
        <f t="shared" si="11"/>
        <v>0</v>
      </c>
      <c r="CA177" s="177">
        <v>12</v>
      </c>
      <c r="CB177" s="177">
        <v>0</v>
      </c>
      <c r="CZ177" s="146">
        <v>0</v>
      </c>
    </row>
    <row r="178" spans="1:104" ht="22.5">
      <c r="A178" s="171">
        <v>100</v>
      </c>
      <c r="B178" s="172" t="s">
        <v>318</v>
      </c>
      <c r="C178" s="173" t="s">
        <v>319</v>
      </c>
      <c r="D178" s="174" t="s">
        <v>73</v>
      </c>
      <c r="E178" s="175">
        <v>1</v>
      </c>
      <c r="F178" s="175"/>
      <c r="G178" s="176">
        <f t="shared" si="6"/>
        <v>0</v>
      </c>
      <c r="H178" s="206"/>
      <c r="O178" s="170">
        <v>2</v>
      </c>
      <c r="AA178" s="146">
        <v>12</v>
      </c>
      <c r="AB178" s="146">
        <v>0</v>
      </c>
      <c r="AC178" s="146">
        <v>76</v>
      </c>
      <c r="AZ178" s="146">
        <v>2</v>
      </c>
      <c r="BA178" s="146">
        <f t="shared" si="7"/>
        <v>0</v>
      </c>
      <c r="BB178" s="146">
        <f t="shared" si="8"/>
        <v>0</v>
      </c>
      <c r="BC178" s="146">
        <f t="shared" si="9"/>
        <v>0</v>
      </c>
      <c r="BD178" s="146">
        <f t="shared" si="10"/>
        <v>0</v>
      </c>
      <c r="BE178" s="146">
        <f t="shared" si="11"/>
        <v>0</v>
      </c>
      <c r="CA178" s="177">
        <v>12</v>
      </c>
      <c r="CB178" s="177">
        <v>0</v>
      </c>
      <c r="CZ178" s="146">
        <v>0</v>
      </c>
    </row>
    <row r="179" spans="1:104" ht="22.5">
      <c r="A179" s="171">
        <v>101</v>
      </c>
      <c r="B179" s="172" t="s">
        <v>320</v>
      </c>
      <c r="C179" s="173" t="s">
        <v>321</v>
      </c>
      <c r="D179" s="174" t="s">
        <v>73</v>
      </c>
      <c r="E179" s="175">
        <v>3</v>
      </c>
      <c r="F179" s="175"/>
      <c r="G179" s="176">
        <f t="shared" si="6"/>
        <v>0</v>
      </c>
      <c r="H179" s="206"/>
      <c r="O179" s="170">
        <v>2</v>
      </c>
      <c r="AA179" s="146">
        <v>12</v>
      </c>
      <c r="AB179" s="146">
        <v>0</v>
      </c>
      <c r="AC179" s="146">
        <v>77</v>
      </c>
      <c r="AZ179" s="146">
        <v>2</v>
      </c>
      <c r="BA179" s="146">
        <f t="shared" si="7"/>
        <v>0</v>
      </c>
      <c r="BB179" s="146">
        <f t="shared" si="8"/>
        <v>0</v>
      </c>
      <c r="BC179" s="146">
        <f t="shared" si="9"/>
        <v>0</v>
      </c>
      <c r="BD179" s="146">
        <f t="shared" si="10"/>
        <v>0</v>
      </c>
      <c r="BE179" s="146">
        <f t="shared" si="11"/>
        <v>0</v>
      </c>
      <c r="CA179" s="177">
        <v>12</v>
      </c>
      <c r="CB179" s="177">
        <v>0</v>
      </c>
      <c r="CZ179" s="146">
        <v>0</v>
      </c>
    </row>
    <row r="180" spans="1:104" ht="22.5">
      <c r="A180" s="171">
        <v>102</v>
      </c>
      <c r="B180" s="172" t="s">
        <v>322</v>
      </c>
      <c r="C180" s="173" t="s">
        <v>323</v>
      </c>
      <c r="D180" s="174" t="s">
        <v>73</v>
      </c>
      <c r="E180" s="175">
        <v>6</v>
      </c>
      <c r="F180" s="175"/>
      <c r="G180" s="176">
        <f t="shared" si="6"/>
        <v>0</v>
      </c>
      <c r="H180" s="206"/>
      <c r="O180" s="170">
        <v>2</v>
      </c>
      <c r="AA180" s="146">
        <v>12</v>
      </c>
      <c r="AB180" s="146">
        <v>0</v>
      </c>
      <c r="AC180" s="146">
        <v>78</v>
      </c>
      <c r="AZ180" s="146">
        <v>2</v>
      </c>
      <c r="BA180" s="146">
        <f t="shared" si="7"/>
        <v>0</v>
      </c>
      <c r="BB180" s="146">
        <f t="shared" si="8"/>
        <v>0</v>
      </c>
      <c r="BC180" s="146">
        <f t="shared" si="9"/>
        <v>0</v>
      </c>
      <c r="BD180" s="146">
        <f t="shared" si="10"/>
        <v>0</v>
      </c>
      <c r="BE180" s="146">
        <f t="shared" si="11"/>
        <v>0</v>
      </c>
      <c r="CA180" s="177">
        <v>12</v>
      </c>
      <c r="CB180" s="177">
        <v>0</v>
      </c>
      <c r="CZ180" s="146">
        <v>0</v>
      </c>
    </row>
    <row r="181" spans="1:104" ht="22.5">
      <c r="A181" s="171">
        <v>103</v>
      </c>
      <c r="B181" s="172" t="s">
        <v>324</v>
      </c>
      <c r="C181" s="173" t="s">
        <v>317</v>
      </c>
      <c r="D181" s="174" t="s">
        <v>73</v>
      </c>
      <c r="E181" s="175">
        <v>2</v>
      </c>
      <c r="F181" s="175"/>
      <c r="G181" s="176">
        <f aca="true" t="shared" si="12" ref="G181:G212">E181*F181</f>
        <v>0</v>
      </c>
      <c r="H181" s="206"/>
      <c r="O181" s="170">
        <v>2</v>
      </c>
      <c r="AA181" s="146">
        <v>12</v>
      </c>
      <c r="AB181" s="146">
        <v>0</v>
      </c>
      <c r="AC181" s="146">
        <v>79</v>
      </c>
      <c r="AZ181" s="146">
        <v>2</v>
      </c>
      <c r="BA181" s="146">
        <f aca="true" t="shared" si="13" ref="BA181:BA212">IF(AZ181=1,G181,0)</f>
        <v>0</v>
      </c>
      <c r="BB181" s="146">
        <f aca="true" t="shared" si="14" ref="BB181:BB212">IF(AZ181=2,G181,0)</f>
        <v>0</v>
      </c>
      <c r="BC181" s="146">
        <f aca="true" t="shared" si="15" ref="BC181:BC212">IF(AZ181=3,G181,0)</f>
        <v>0</v>
      </c>
      <c r="BD181" s="146">
        <f aca="true" t="shared" si="16" ref="BD181:BD212">IF(AZ181=4,G181,0)</f>
        <v>0</v>
      </c>
      <c r="BE181" s="146">
        <f aca="true" t="shared" si="17" ref="BE181:BE212">IF(AZ181=5,G181,0)</f>
        <v>0</v>
      </c>
      <c r="CA181" s="177">
        <v>12</v>
      </c>
      <c r="CB181" s="177">
        <v>0</v>
      </c>
      <c r="CZ181" s="146">
        <v>0</v>
      </c>
    </row>
    <row r="182" spans="1:104" ht="22.5">
      <c r="A182" s="171">
        <v>104</v>
      </c>
      <c r="B182" s="172" t="s">
        <v>325</v>
      </c>
      <c r="C182" s="173" t="s">
        <v>326</v>
      </c>
      <c r="D182" s="174" t="s">
        <v>73</v>
      </c>
      <c r="E182" s="175">
        <v>4</v>
      </c>
      <c r="F182" s="175"/>
      <c r="G182" s="176">
        <f t="shared" si="12"/>
        <v>0</v>
      </c>
      <c r="H182" s="206"/>
      <c r="O182" s="170">
        <v>2</v>
      </c>
      <c r="AA182" s="146">
        <v>12</v>
      </c>
      <c r="AB182" s="146">
        <v>0</v>
      </c>
      <c r="AC182" s="146">
        <v>80</v>
      </c>
      <c r="AZ182" s="146">
        <v>2</v>
      </c>
      <c r="BA182" s="146">
        <f t="shared" si="13"/>
        <v>0</v>
      </c>
      <c r="BB182" s="146">
        <f t="shared" si="14"/>
        <v>0</v>
      </c>
      <c r="BC182" s="146">
        <f t="shared" si="15"/>
        <v>0</v>
      </c>
      <c r="BD182" s="146">
        <f t="shared" si="16"/>
        <v>0</v>
      </c>
      <c r="BE182" s="146">
        <f t="shared" si="17"/>
        <v>0</v>
      </c>
      <c r="CA182" s="177">
        <v>12</v>
      </c>
      <c r="CB182" s="177">
        <v>0</v>
      </c>
      <c r="CZ182" s="146">
        <v>0</v>
      </c>
    </row>
    <row r="183" spans="1:104" ht="22.5">
      <c r="A183" s="171">
        <v>105</v>
      </c>
      <c r="B183" s="172" t="s">
        <v>327</v>
      </c>
      <c r="C183" s="173" t="s">
        <v>328</v>
      </c>
      <c r="D183" s="174" t="s">
        <v>73</v>
      </c>
      <c r="E183" s="175">
        <v>45</v>
      </c>
      <c r="F183" s="175"/>
      <c r="G183" s="176">
        <f t="shared" si="12"/>
        <v>0</v>
      </c>
      <c r="H183" s="206"/>
      <c r="O183" s="170">
        <v>2</v>
      </c>
      <c r="AA183" s="146">
        <v>12</v>
      </c>
      <c r="AB183" s="146">
        <v>0</v>
      </c>
      <c r="AC183" s="146">
        <v>81</v>
      </c>
      <c r="AZ183" s="146">
        <v>2</v>
      </c>
      <c r="BA183" s="146">
        <f t="shared" si="13"/>
        <v>0</v>
      </c>
      <c r="BB183" s="146">
        <f t="shared" si="14"/>
        <v>0</v>
      </c>
      <c r="BC183" s="146">
        <f t="shared" si="15"/>
        <v>0</v>
      </c>
      <c r="BD183" s="146">
        <f t="shared" si="16"/>
        <v>0</v>
      </c>
      <c r="BE183" s="146">
        <f t="shared" si="17"/>
        <v>0</v>
      </c>
      <c r="CA183" s="177">
        <v>12</v>
      </c>
      <c r="CB183" s="177">
        <v>0</v>
      </c>
      <c r="CZ183" s="146">
        <v>0</v>
      </c>
    </row>
    <row r="184" spans="1:104" ht="22.5">
      <c r="A184" s="171">
        <v>106</v>
      </c>
      <c r="B184" s="172" t="s">
        <v>329</v>
      </c>
      <c r="C184" s="173" t="s">
        <v>330</v>
      </c>
      <c r="D184" s="174" t="s">
        <v>73</v>
      </c>
      <c r="E184" s="175">
        <v>3</v>
      </c>
      <c r="F184" s="175"/>
      <c r="G184" s="176">
        <f t="shared" si="12"/>
        <v>0</v>
      </c>
      <c r="H184" s="206"/>
      <c r="O184" s="170">
        <v>2</v>
      </c>
      <c r="AA184" s="146">
        <v>12</v>
      </c>
      <c r="AB184" s="146">
        <v>0</v>
      </c>
      <c r="AC184" s="146">
        <v>82</v>
      </c>
      <c r="AZ184" s="146">
        <v>2</v>
      </c>
      <c r="BA184" s="146">
        <f t="shared" si="13"/>
        <v>0</v>
      </c>
      <c r="BB184" s="146">
        <f t="shared" si="14"/>
        <v>0</v>
      </c>
      <c r="BC184" s="146">
        <f t="shared" si="15"/>
        <v>0</v>
      </c>
      <c r="BD184" s="146">
        <f t="shared" si="16"/>
        <v>0</v>
      </c>
      <c r="BE184" s="146">
        <f t="shared" si="17"/>
        <v>0</v>
      </c>
      <c r="CA184" s="177">
        <v>12</v>
      </c>
      <c r="CB184" s="177">
        <v>0</v>
      </c>
      <c r="CZ184" s="146">
        <v>0</v>
      </c>
    </row>
    <row r="185" spans="1:104" ht="22.5">
      <c r="A185" s="171">
        <v>107</v>
      </c>
      <c r="B185" s="172" t="s">
        <v>331</v>
      </c>
      <c r="C185" s="173" t="s">
        <v>332</v>
      </c>
      <c r="D185" s="174" t="s">
        <v>73</v>
      </c>
      <c r="E185" s="175">
        <v>8</v>
      </c>
      <c r="F185" s="175"/>
      <c r="G185" s="176">
        <f t="shared" si="12"/>
        <v>0</v>
      </c>
      <c r="H185" s="206"/>
      <c r="O185" s="170">
        <v>2</v>
      </c>
      <c r="AA185" s="146">
        <v>12</v>
      </c>
      <c r="AB185" s="146">
        <v>0</v>
      </c>
      <c r="AC185" s="146">
        <v>83</v>
      </c>
      <c r="AZ185" s="146">
        <v>2</v>
      </c>
      <c r="BA185" s="146">
        <f t="shared" si="13"/>
        <v>0</v>
      </c>
      <c r="BB185" s="146">
        <f t="shared" si="14"/>
        <v>0</v>
      </c>
      <c r="BC185" s="146">
        <f t="shared" si="15"/>
        <v>0</v>
      </c>
      <c r="BD185" s="146">
        <f t="shared" si="16"/>
        <v>0</v>
      </c>
      <c r="BE185" s="146">
        <f t="shared" si="17"/>
        <v>0</v>
      </c>
      <c r="CA185" s="177">
        <v>12</v>
      </c>
      <c r="CB185" s="177">
        <v>0</v>
      </c>
      <c r="CZ185" s="146">
        <v>0</v>
      </c>
    </row>
    <row r="186" spans="1:104" ht="22.5">
      <c r="A186" s="171">
        <v>108</v>
      </c>
      <c r="B186" s="172" t="s">
        <v>333</v>
      </c>
      <c r="C186" s="173" t="s">
        <v>334</v>
      </c>
      <c r="D186" s="174" t="s">
        <v>73</v>
      </c>
      <c r="E186" s="175">
        <v>4</v>
      </c>
      <c r="F186" s="175"/>
      <c r="G186" s="176">
        <f t="shared" si="12"/>
        <v>0</v>
      </c>
      <c r="H186" s="206"/>
      <c r="O186" s="170">
        <v>2</v>
      </c>
      <c r="AA186" s="146">
        <v>12</v>
      </c>
      <c r="AB186" s="146">
        <v>0</v>
      </c>
      <c r="AC186" s="146">
        <v>84</v>
      </c>
      <c r="AZ186" s="146">
        <v>2</v>
      </c>
      <c r="BA186" s="146">
        <f t="shared" si="13"/>
        <v>0</v>
      </c>
      <c r="BB186" s="146">
        <f t="shared" si="14"/>
        <v>0</v>
      </c>
      <c r="BC186" s="146">
        <f t="shared" si="15"/>
        <v>0</v>
      </c>
      <c r="BD186" s="146">
        <f t="shared" si="16"/>
        <v>0</v>
      </c>
      <c r="BE186" s="146">
        <f t="shared" si="17"/>
        <v>0</v>
      </c>
      <c r="CA186" s="177">
        <v>12</v>
      </c>
      <c r="CB186" s="177">
        <v>0</v>
      </c>
      <c r="CZ186" s="146">
        <v>0</v>
      </c>
    </row>
    <row r="187" spans="1:104" ht="22.5">
      <c r="A187" s="171">
        <v>109</v>
      </c>
      <c r="B187" s="172" t="s">
        <v>335</v>
      </c>
      <c r="C187" s="173" t="s">
        <v>336</v>
      </c>
      <c r="D187" s="174" t="s">
        <v>73</v>
      </c>
      <c r="E187" s="175">
        <v>3</v>
      </c>
      <c r="F187" s="175"/>
      <c r="G187" s="176">
        <f t="shared" si="12"/>
        <v>0</v>
      </c>
      <c r="H187" s="206"/>
      <c r="O187" s="170">
        <v>2</v>
      </c>
      <c r="AA187" s="146">
        <v>12</v>
      </c>
      <c r="AB187" s="146">
        <v>0</v>
      </c>
      <c r="AC187" s="146">
        <v>85</v>
      </c>
      <c r="AZ187" s="146">
        <v>2</v>
      </c>
      <c r="BA187" s="146">
        <f t="shared" si="13"/>
        <v>0</v>
      </c>
      <c r="BB187" s="146">
        <f t="shared" si="14"/>
        <v>0</v>
      </c>
      <c r="BC187" s="146">
        <f t="shared" si="15"/>
        <v>0</v>
      </c>
      <c r="BD187" s="146">
        <f t="shared" si="16"/>
        <v>0</v>
      </c>
      <c r="BE187" s="146">
        <f t="shared" si="17"/>
        <v>0</v>
      </c>
      <c r="CA187" s="177">
        <v>12</v>
      </c>
      <c r="CB187" s="177">
        <v>0</v>
      </c>
      <c r="CZ187" s="146">
        <v>0</v>
      </c>
    </row>
    <row r="188" spans="1:104" ht="22.5">
      <c r="A188" s="171">
        <v>110</v>
      </c>
      <c r="B188" s="172" t="s">
        <v>337</v>
      </c>
      <c r="C188" s="173" t="s">
        <v>338</v>
      </c>
      <c r="D188" s="174" t="s">
        <v>73</v>
      </c>
      <c r="E188" s="175">
        <v>6</v>
      </c>
      <c r="F188" s="175"/>
      <c r="G188" s="176">
        <f t="shared" si="12"/>
        <v>0</v>
      </c>
      <c r="H188" s="206"/>
      <c r="O188" s="170">
        <v>2</v>
      </c>
      <c r="AA188" s="146">
        <v>12</v>
      </c>
      <c r="AB188" s="146">
        <v>0</v>
      </c>
      <c r="AC188" s="146">
        <v>86</v>
      </c>
      <c r="AZ188" s="146">
        <v>2</v>
      </c>
      <c r="BA188" s="146">
        <f t="shared" si="13"/>
        <v>0</v>
      </c>
      <c r="BB188" s="146">
        <f t="shared" si="14"/>
        <v>0</v>
      </c>
      <c r="BC188" s="146">
        <f t="shared" si="15"/>
        <v>0</v>
      </c>
      <c r="BD188" s="146">
        <f t="shared" si="16"/>
        <v>0</v>
      </c>
      <c r="BE188" s="146">
        <f t="shared" si="17"/>
        <v>0</v>
      </c>
      <c r="CA188" s="177">
        <v>12</v>
      </c>
      <c r="CB188" s="177">
        <v>0</v>
      </c>
      <c r="CZ188" s="146">
        <v>0</v>
      </c>
    </row>
    <row r="189" spans="1:104" ht="22.5">
      <c r="A189" s="171">
        <v>111</v>
      </c>
      <c r="B189" s="172" t="s">
        <v>339</v>
      </c>
      <c r="C189" s="173" t="s">
        <v>340</v>
      </c>
      <c r="D189" s="174" t="s">
        <v>73</v>
      </c>
      <c r="E189" s="175">
        <v>5</v>
      </c>
      <c r="F189" s="175"/>
      <c r="G189" s="176">
        <f t="shared" si="12"/>
        <v>0</v>
      </c>
      <c r="H189" s="206"/>
      <c r="O189" s="170">
        <v>2</v>
      </c>
      <c r="AA189" s="146">
        <v>12</v>
      </c>
      <c r="AB189" s="146">
        <v>0</v>
      </c>
      <c r="AC189" s="146">
        <v>87</v>
      </c>
      <c r="AZ189" s="146">
        <v>2</v>
      </c>
      <c r="BA189" s="146">
        <f t="shared" si="13"/>
        <v>0</v>
      </c>
      <c r="BB189" s="146">
        <f t="shared" si="14"/>
        <v>0</v>
      </c>
      <c r="BC189" s="146">
        <f t="shared" si="15"/>
        <v>0</v>
      </c>
      <c r="BD189" s="146">
        <f t="shared" si="16"/>
        <v>0</v>
      </c>
      <c r="BE189" s="146">
        <f t="shared" si="17"/>
        <v>0</v>
      </c>
      <c r="CA189" s="177">
        <v>12</v>
      </c>
      <c r="CB189" s="177">
        <v>0</v>
      </c>
      <c r="CZ189" s="146">
        <v>0</v>
      </c>
    </row>
    <row r="190" spans="1:104" ht="22.5">
      <c r="A190" s="171">
        <v>112</v>
      </c>
      <c r="B190" s="172" t="s">
        <v>341</v>
      </c>
      <c r="C190" s="173" t="s">
        <v>342</v>
      </c>
      <c r="D190" s="174" t="s">
        <v>73</v>
      </c>
      <c r="E190" s="175">
        <v>18</v>
      </c>
      <c r="F190" s="175"/>
      <c r="G190" s="176">
        <f t="shared" si="12"/>
        <v>0</v>
      </c>
      <c r="H190" s="206"/>
      <c r="O190" s="170">
        <v>2</v>
      </c>
      <c r="AA190" s="146">
        <v>12</v>
      </c>
      <c r="AB190" s="146">
        <v>0</v>
      </c>
      <c r="AC190" s="146">
        <v>88</v>
      </c>
      <c r="AZ190" s="146">
        <v>2</v>
      </c>
      <c r="BA190" s="146">
        <f t="shared" si="13"/>
        <v>0</v>
      </c>
      <c r="BB190" s="146">
        <f t="shared" si="14"/>
        <v>0</v>
      </c>
      <c r="BC190" s="146">
        <f t="shared" si="15"/>
        <v>0</v>
      </c>
      <c r="BD190" s="146">
        <f t="shared" si="16"/>
        <v>0</v>
      </c>
      <c r="BE190" s="146">
        <f t="shared" si="17"/>
        <v>0</v>
      </c>
      <c r="CA190" s="177">
        <v>12</v>
      </c>
      <c r="CB190" s="177">
        <v>0</v>
      </c>
      <c r="CZ190" s="146">
        <v>0</v>
      </c>
    </row>
    <row r="191" spans="1:104" ht="22.5">
      <c r="A191" s="171">
        <v>113</v>
      </c>
      <c r="B191" s="172" t="s">
        <v>343</v>
      </c>
      <c r="C191" s="173" t="s">
        <v>344</v>
      </c>
      <c r="D191" s="174" t="s">
        <v>73</v>
      </c>
      <c r="E191" s="175">
        <v>8</v>
      </c>
      <c r="F191" s="175"/>
      <c r="G191" s="176">
        <f t="shared" si="12"/>
        <v>0</v>
      </c>
      <c r="H191" s="206"/>
      <c r="O191" s="170">
        <v>2</v>
      </c>
      <c r="AA191" s="146">
        <v>12</v>
      </c>
      <c r="AB191" s="146">
        <v>0</v>
      </c>
      <c r="AC191" s="146">
        <v>89</v>
      </c>
      <c r="AZ191" s="146">
        <v>2</v>
      </c>
      <c r="BA191" s="146">
        <f t="shared" si="13"/>
        <v>0</v>
      </c>
      <c r="BB191" s="146">
        <f t="shared" si="14"/>
        <v>0</v>
      </c>
      <c r="BC191" s="146">
        <f t="shared" si="15"/>
        <v>0</v>
      </c>
      <c r="BD191" s="146">
        <f t="shared" si="16"/>
        <v>0</v>
      </c>
      <c r="BE191" s="146">
        <f t="shared" si="17"/>
        <v>0</v>
      </c>
      <c r="CA191" s="177">
        <v>12</v>
      </c>
      <c r="CB191" s="177">
        <v>0</v>
      </c>
      <c r="CZ191" s="146">
        <v>0</v>
      </c>
    </row>
    <row r="192" spans="1:104" ht="22.5">
      <c r="A192" s="171">
        <v>114</v>
      </c>
      <c r="B192" s="172" t="s">
        <v>345</v>
      </c>
      <c r="C192" s="173" t="s">
        <v>346</v>
      </c>
      <c r="D192" s="174" t="s">
        <v>73</v>
      </c>
      <c r="E192" s="175">
        <v>4</v>
      </c>
      <c r="F192" s="175"/>
      <c r="G192" s="176">
        <f t="shared" si="12"/>
        <v>0</v>
      </c>
      <c r="H192" s="206"/>
      <c r="O192" s="170">
        <v>2</v>
      </c>
      <c r="AA192" s="146">
        <v>12</v>
      </c>
      <c r="AB192" s="146">
        <v>0</v>
      </c>
      <c r="AC192" s="146">
        <v>90</v>
      </c>
      <c r="AZ192" s="146">
        <v>2</v>
      </c>
      <c r="BA192" s="146">
        <f t="shared" si="13"/>
        <v>0</v>
      </c>
      <c r="BB192" s="146">
        <f t="shared" si="14"/>
        <v>0</v>
      </c>
      <c r="BC192" s="146">
        <f t="shared" si="15"/>
        <v>0</v>
      </c>
      <c r="BD192" s="146">
        <f t="shared" si="16"/>
        <v>0</v>
      </c>
      <c r="BE192" s="146">
        <f t="shared" si="17"/>
        <v>0</v>
      </c>
      <c r="CA192" s="177">
        <v>12</v>
      </c>
      <c r="CB192" s="177">
        <v>0</v>
      </c>
      <c r="CZ192" s="146">
        <v>0</v>
      </c>
    </row>
    <row r="193" spans="1:104" ht="22.5">
      <c r="A193" s="171">
        <v>115</v>
      </c>
      <c r="B193" s="172" t="s">
        <v>347</v>
      </c>
      <c r="C193" s="173" t="s">
        <v>348</v>
      </c>
      <c r="D193" s="174" t="s">
        <v>73</v>
      </c>
      <c r="E193" s="175">
        <v>7</v>
      </c>
      <c r="F193" s="175"/>
      <c r="G193" s="176">
        <f t="shared" si="12"/>
        <v>0</v>
      </c>
      <c r="H193" s="206"/>
      <c r="O193" s="170">
        <v>2</v>
      </c>
      <c r="AA193" s="146">
        <v>12</v>
      </c>
      <c r="AB193" s="146">
        <v>0</v>
      </c>
      <c r="AC193" s="146">
        <v>91</v>
      </c>
      <c r="AZ193" s="146">
        <v>2</v>
      </c>
      <c r="BA193" s="146">
        <f t="shared" si="13"/>
        <v>0</v>
      </c>
      <c r="BB193" s="146">
        <f t="shared" si="14"/>
        <v>0</v>
      </c>
      <c r="BC193" s="146">
        <f t="shared" si="15"/>
        <v>0</v>
      </c>
      <c r="BD193" s="146">
        <f t="shared" si="16"/>
        <v>0</v>
      </c>
      <c r="BE193" s="146">
        <f t="shared" si="17"/>
        <v>0</v>
      </c>
      <c r="CA193" s="177">
        <v>12</v>
      </c>
      <c r="CB193" s="177">
        <v>0</v>
      </c>
      <c r="CZ193" s="146">
        <v>0</v>
      </c>
    </row>
    <row r="194" spans="1:104" ht="22.5">
      <c r="A194" s="171">
        <v>116</v>
      </c>
      <c r="B194" s="172" t="s">
        <v>349</v>
      </c>
      <c r="C194" s="173" t="s">
        <v>350</v>
      </c>
      <c r="D194" s="174" t="s">
        <v>73</v>
      </c>
      <c r="E194" s="175">
        <v>3</v>
      </c>
      <c r="F194" s="175"/>
      <c r="G194" s="176">
        <f t="shared" si="12"/>
        <v>0</v>
      </c>
      <c r="H194" s="206"/>
      <c r="O194" s="170">
        <v>2</v>
      </c>
      <c r="AA194" s="146">
        <v>12</v>
      </c>
      <c r="AB194" s="146">
        <v>0</v>
      </c>
      <c r="AC194" s="146">
        <v>92</v>
      </c>
      <c r="AZ194" s="146">
        <v>2</v>
      </c>
      <c r="BA194" s="146">
        <f t="shared" si="13"/>
        <v>0</v>
      </c>
      <c r="BB194" s="146">
        <f t="shared" si="14"/>
        <v>0</v>
      </c>
      <c r="BC194" s="146">
        <f t="shared" si="15"/>
        <v>0</v>
      </c>
      <c r="BD194" s="146">
        <f t="shared" si="16"/>
        <v>0</v>
      </c>
      <c r="BE194" s="146">
        <f t="shared" si="17"/>
        <v>0</v>
      </c>
      <c r="CA194" s="177">
        <v>12</v>
      </c>
      <c r="CB194" s="177">
        <v>0</v>
      </c>
      <c r="CZ194" s="146">
        <v>0</v>
      </c>
    </row>
    <row r="195" spans="1:104" ht="22.5">
      <c r="A195" s="171">
        <v>117</v>
      </c>
      <c r="B195" s="172" t="s">
        <v>351</v>
      </c>
      <c r="C195" s="173" t="s">
        <v>352</v>
      </c>
      <c r="D195" s="174" t="s">
        <v>73</v>
      </c>
      <c r="E195" s="175">
        <v>18</v>
      </c>
      <c r="F195" s="175"/>
      <c r="G195" s="176">
        <f t="shared" si="12"/>
        <v>0</v>
      </c>
      <c r="H195" s="206"/>
      <c r="O195" s="170">
        <v>2</v>
      </c>
      <c r="AA195" s="146">
        <v>12</v>
      </c>
      <c r="AB195" s="146">
        <v>0</v>
      </c>
      <c r="AC195" s="146">
        <v>93</v>
      </c>
      <c r="AZ195" s="146">
        <v>2</v>
      </c>
      <c r="BA195" s="146">
        <f t="shared" si="13"/>
        <v>0</v>
      </c>
      <c r="BB195" s="146">
        <f t="shared" si="14"/>
        <v>0</v>
      </c>
      <c r="BC195" s="146">
        <f t="shared" si="15"/>
        <v>0</v>
      </c>
      <c r="BD195" s="146">
        <f t="shared" si="16"/>
        <v>0</v>
      </c>
      <c r="BE195" s="146">
        <f t="shared" si="17"/>
        <v>0</v>
      </c>
      <c r="CA195" s="177">
        <v>12</v>
      </c>
      <c r="CB195" s="177">
        <v>0</v>
      </c>
      <c r="CZ195" s="146">
        <v>0</v>
      </c>
    </row>
    <row r="196" spans="1:104" ht="22.5">
      <c r="A196" s="171">
        <v>118</v>
      </c>
      <c r="B196" s="172" t="s">
        <v>353</v>
      </c>
      <c r="C196" s="173" t="s">
        <v>354</v>
      </c>
      <c r="D196" s="174" t="s">
        <v>73</v>
      </c>
      <c r="E196" s="175">
        <v>4</v>
      </c>
      <c r="F196" s="175"/>
      <c r="G196" s="176">
        <f t="shared" si="12"/>
        <v>0</v>
      </c>
      <c r="H196" s="206"/>
      <c r="O196" s="170">
        <v>2</v>
      </c>
      <c r="AA196" s="146">
        <v>12</v>
      </c>
      <c r="AB196" s="146">
        <v>0</v>
      </c>
      <c r="AC196" s="146">
        <v>94</v>
      </c>
      <c r="AZ196" s="146">
        <v>2</v>
      </c>
      <c r="BA196" s="146">
        <f t="shared" si="13"/>
        <v>0</v>
      </c>
      <c r="BB196" s="146">
        <f t="shared" si="14"/>
        <v>0</v>
      </c>
      <c r="BC196" s="146">
        <f t="shared" si="15"/>
        <v>0</v>
      </c>
      <c r="BD196" s="146">
        <f t="shared" si="16"/>
        <v>0</v>
      </c>
      <c r="BE196" s="146">
        <f t="shared" si="17"/>
        <v>0</v>
      </c>
      <c r="CA196" s="177">
        <v>12</v>
      </c>
      <c r="CB196" s="177">
        <v>0</v>
      </c>
      <c r="CZ196" s="146">
        <v>0</v>
      </c>
    </row>
    <row r="197" spans="1:104" ht="22.5">
      <c r="A197" s="171">
        <v>119</v>
      </c>
      <c r="B197" s="172" t="s">
        <v>355</v>
      </c>
      <c r="C197" s="173" t="s">
        <v>356</v>
      </c>
      <c r="D197" s="174" t="s">
        <v>73</v>
      </c>
      <c r="E197" s="175">
        <v>8</v>
      </c>
      <c r="F197" s="175"/>
      <c r="G197" s="176">
        <f t="shared" si="12"/>
        <v>0</v>
      </c>
      <c r="H197" s="206"/>
      <c r="O197" s="170">
        <v>2</v>
      </c>
      <c r="AA197" s="146">
        <v>12</v>
      </c>
      <c r="AB197" s="146">
        <v>0</v>
      </c>
      <c r="AC197" s="146">
        <v>95</v>
      </c>
      <c r="AZ197" s="146">
        <v>2</v>
      </c>
      <c r="BA197" s="146">
        <f t="shared" si="13"/>
        <v>0</v>
      </c>
      <c r="BB197" s="146">
        <f t="shared" si="14"/>
        <v>0</v>
      </c>
      <c r="BC197" s="146">
        <f t="shared" si="15"/>
        <v>0</v>
      </c>
      <c r="BD197" s="146">
        <f t="shared" si="16"/>
        <v>0</v>
      </c>
      <c r="BE197" s="146">
        <f t="shared" si="17"/>
        <v>0</v>
      </c>
      <c r="CA197" s="177">
        <v>12</v>
      </c>
      <c r="CB197" s="177">
        <v>0</v>
      </c>
      <c r="CZ197" s="146">
        <v>0</v>
      </c>
    </row>
    <row r="198" spans="1:104" ht="22.5">
      <c r="A198" s="171">
        <v>120</v>
      </c>
      <c r="B198" s="172" t="s">
        <v>357</v>
      </c>
      <c r="C198" s="173" t="s">
        <v>358</v>
      </c>
      <c r="D198" s="174" t="s">
        <v>73</v>
      </c>
      <c r="E198" s="175">
        <v>6</v>
      </c>
      <c r="F198" s="175"/>
      <c r="G198" s="176">
        <f t="shared" si="12"/>
        <v>0</v>
      </c>
      <c r="H198" s="206"/>
      <c r="O198" s="170">
        <v>2</v>
      </c>
      <c r="AA198" s="146">
        <v>12</v>
      </c>
      <c r="AB198" s="146">
        <v>0</v>
      </c>
      <c r="AC198" s="146">
        <v>96</v>
      </c>
      <c r="AZ198" s="146">
        <v>2</v>
      </c>
      <c r="BA198" s="146">
        <f t="shared" si="13"/>
        <v>0</v>
      </c>
      <c r="BB198" s="146">
        <f t="shared" si="14"/>
        <v>0</v>
      </c>
      <c r="BC198" s="146">
        <f t="shared" si="15"/>
        <v>0</v>
      </c>
      <c r="BD198" s="146">
        <f t="shared" si="16"/>
        <v>0</v>
      </c>
      <c r="BE198" s="146">
        <f t="shared" si="17"/>
        <v>0</v>
      </c>
      <c r="CA198" s="177">
        <v>12</v>
      </c>
      <c r="CB198" s="177">
        <v>0</v>
      </c>
      <c r="CZ198" s="146">
        <v>0</v>
      </c>
    </row>
    <row r="199" spans="1:104" ht="22.5">
      <c r="A199" s="171">
        <v>121</v>
      </c>
      <c r="B199" s="172" t="s">
        <v>359</v>
      </c>
      <c r="C199" s="173" t="s">
        <v>360</v>
      </c>
      <c r="D199" s="174" t="s">
        <v>73</v>
      </c>
      <c r="E199" s="175">
        <v>19</v>
      </c>
      <c r="F199" s="175"/>
      <c r="G199" s="176">
        <f t="shared" si="12"/>
        <v>0</v>
      </c>
      <c r="H199" s="206"/>
      <c r="O199" s="170">
        <v>2</v>
      </c>
      <c r="AA199" s="146">
        <v>12</v>
      </c>
      <c r="AB199" s="146">
        <v>0</v>
      </c>
      <c r="AC199" s="146">
        <v>97</v>
      </c>
      <c r="AZ199" s="146">
        <v>2</v>
      </c>
      <c r="BA199" s="146">
        <f t="shared" si="13"/>
        <v>0</v>
      </c>
      <c r="BB199" s="146">
        <f t="shared" si="14"/>
        <v>0</v>
      </c>
      <c r="BC199" s="146">
        <f t="shared" si="15"/>
        <v>0</v>
      </c>
      <c r="BD199" s="146">
        <f t="shared" si="16"/>
        <v>0</v>
      </c>
      <c r="BE199" s="146">
        <f t="shared" si="17"/>
        <v>0</v>
      </c>
      <c r="CA199" s="177">
        <v>12</v>
      </c>
      <c r="CB199" s="177">
        <v>0</v>
      </c>
      <c r="CZ199" s="146">
        <v>0</v>
      </c>
    </row>
    <row r="200" spans="1:104" ht="22.5">
      <c r="A200" s="171">
        <v>122</v>
      </c>
      <c r="B200" s="172" t="s">
        <v>361</v>
      </c>
      <c r="C200" s="173" t="s">
        <v>362</v>
      </c>
      <c r="D200" s="174" t="s">
        <v>73</v>
      </c>
      <c r="E200" s="175">
        <v>2</v>
      </c>
      <c r="F200" s="175"/>
      <c r="G200" s="176">
        <f t="shared" si="12"/>
        <v>0</v>
      </c>
      <c r="H200" s="206"/>
      <c r="O200" s="170">
        <v>2</v>
      </c>
      <c r="AA200" s="146">
        <v>12</v>
      </c>
      <c r="AB200" s="146">
        <v>0</v>
      </c>
      <c r="AC200" s="146">
        <v>98</v>
      </c>
      <c r="AZ200" s="146">
        <v>2</v>
      </c>
      <c r="BA200" s="146">
        <f t="shared" si="13"/>
        <v>0</v>
      </c>
      <c r="BB200" s="146">
        <f t="shared" si="14"/>
        <v>0</v>
      </c>
      <c r="BC200" s="146">
        <f t="shared" si="15"/>
        <v>0</v>
      </c>
      <c r="BD200" s="146">
        <f t="shared" si="16"/>
        <v>0</v>
      </c>
      <c r="BE200" s="146">
        <f t="shared" si="17"/>
        <v>0</v>
      </c>
      <c r="CA200" s="177">
        <v>12</v>
      </c>
      <c r="CB200" s="177">
        <v>0</v>
      </c>
      <c r="CZ200" s="146">
        <v>0</v>
      </c>
    </row>
    <row r="201" spans="1:104" ht="22.5">
      <c r="A201" s="171">
        <v>123</v>
      </c>
      <c r="B201" s="172" t="s">
        <v>363</v>
      </c>
      <c r="C201" s="173" t="s">
        <v>364</v>
      </c>
      <c r="D201" s="174" t="s">
        <v>73</v>
      </c>
      <c r="E201" s="175">
        <v>6</v>
      </c>
      <c r="F201" s="175"/>
      <c r="G201" s="176">
        <f t="shared" si="12"/>
        <v>0</v>
      </c>
      <c r="H201" s="206"/>
      <c r="O201" s="170">
        <v>2</v>
      </c>
      <c r="AA201" s="146">
        <v>12</v>
      </c>
      <c r="AB201" s="146">
        <v>0</v>
      </c>
      <c r="AC201" s="146">
        <v>99</v>
      </c>
      <c r="AZ201" s="146">
        <v>2</v>
      </c>
      <c r="BA201" s="146">
        <f t="shared" si="13"/>
        <v>0</v>
      </c>
      <c r="BB201" s="146">
        <f t="shared" si="14"/>
        <v>0</v>
      </c>
      <c r="BC201" s="146">
        <f t="shared" si="15"/>
        <v>0</v>
      </c>
      <c r="BD201" s="146">
        <f t="shared" si="16"/>
        <v>0</v>
      </c>
      <c r="BE201" s="146">
        <f t="shared" si="17"/>
        <v>0</v>
      </c>
      <c r="CA201" s="177">
        <v>12</v>
      </c>
      <c r="CB201" s="177">
        <v>0</v>
      </c>
      <c r="CZ201" s="146">
        <v>0</v>
      </c>
    </row>
    <row r="202" spans="1:104" ht="22.5">
      <c r="A202" s="171">
        <v>124</v>
      </c>
      <c r="B202" s="172" t="s">
        <v>365</v>
      </c>
      <c r="C202" s="173" t="s">
        <v>366</v>
      </c>
      <c r="D202" s="174" t="s">
        <v>73</v>
      </c>
      <c r="E202" s="175">
        <v>3</v>
      </c>
      <c r="F202" s="175"/>
      <c r="G202" s="176">
        <f t="shared" si="12"/>
        <v>0</v>
      </c>
      <c r="H202" s="206"/>
      <c r="O202" s="170">
        <v>2</v>
      </c>
      <c r="AA202" s="146">
        <v>12</v>
      </c>
      <c r="AB202" s="146">
        <v>0</v>
      </c>
      <c r="AC202" s="146">
        <v>100</v>
      </c>
      <c r="AZ202" s="146">
        <v>2</v>
      </c>
      <c r="BA202" s="146">
        <f t="shared" si="13"/>
        <v>0</v>
      </c>
      <c r="BB202" s="146">
        <f t="shared" si="14"/>
        <v>0</v>
      </c>
      <c r="BC202" s="146">
        <f t="shared" si="15"/>
        <v>0</v>
      </c>
      <c r="BD202" s="146">
        <f t="shared" si="16"/>
        <v>0</v>
      </c>
      <c r="BE202" s="146">
        <f t="shared" si="17"/>
        <v>0</v>
      </c>
      <c r="CA202" s="177">
        <v>12</v>
      </c>
      <c r="CB202" s="177">
        <v>0</v>
      </c>
      <c r="CZ202" s="146">
        <v>0</v>
      </c>
    </row>
    <row r="203" spans="1:104" ht="22.5">
      <c r="A203" s="171">
        <v>125</v>
      </c>
      <c r="B203" s="172" t="s">
        <v>367</v>
      </c>
      <c r="C203" s="173" t="s">
        <v>368</v>
      </c>
      <c r="D203" s="174" t="s">
        <v>73</v>
      </c>
      <c r="E203" s="175">
        <v>3</v>
      </c>
      <c r="F203" s="175"/>
      <c r="G203" s="176">
        <f t="shared" si="12"/>
        <v>0</v>
      </c>
      <c r="H203" s="206"/>
      <c r="O203" s="170">
        <v>2</v>
      </c>
      <c r="AA203" s="146">
        <v>12</v>
      </c>
      <c r="AB203" s="146">
        <v>0</v>
      </c>
      <c r="AC203" s="146">
        <v>101</v>
      </c>
      <c r="AZ203" s="146">
        <v>2</v>
      </c>
      <c r="BA203" s="146">
        <f t="shared" si="13"/>
        <v>0</v>
      </c>
      <c r="BB203" s="146">
        <f t="shared" si="14"/>
        <v>0</v>
      </c>
      <c r="BC203" s="146">
        <f t="shared" si="15"/>
        <v>0</v>
      </c>
      <c r="BD203" s="146">
        <f t="shared" si="16"/>
        <v>0</v>
      </c>
      <c r="BE203" s="146">
        <f t="shared" si="17"/>
        <v>0</v>
      </c>
      <c r="CA203" s="177">
        <v>12</v>
      </c>
      <c r="CB203" s="177">
        <v>0</v>
      </c>
      <c r="CZ203" s="146">
        <v>0</v>
      </c>
    </row>
    <row r="204" spans="1:104" ht="22.5">
      <c r="A204" s="171">
        <v>126</v>
      </c>
      <c r="B204" s="172" t="s">
        <v>369</v>
      </c>
      <c r="C204" s="173" t="s">
        <v>370</v>
      </c>
      <c r="D204" s="174" t="s">
        <v>73</v>
      </c>
      <c r="E204" s="175">
        <v>6</v>
      </c>
      <c r="F204" s="175"/>
      <c r="G204" s="176">
        <f t="shared" si="12"/>
        <v>0</v>
      </c>
      <c r="H204" s="206"/>
      <c r="O204" s="170">
        <v>2</v>
      </c>
      <c r="AA204" s="146">
        <v>12</v>
      </c>
      <c r="AB204" s="146">
        <v>0</v>
      </c>
      <c r="AC204" s="146">
        <v>102</v>
      </c>
      <c r="AZ204" s="146">
        <v>2</v>
      </c>
      <c r="BA204" s="146">
        <f t="shared" si="13"/>
        <v>0</v>
      </c>
      <c r="BB204" s="146">
        <f t="shared" si="14"/>
        <v>0</v>
      </c>
      <c r="BC204" s="146">
        <f t="shared" si="15"/>
        <v>0</v>
      </c>
      <c r="BD204" s="146">
        <f t="shared" si="16"/>
        <v>0</v>
      </c>
      <c r="BE204" s="146">
        <f t="shared" si="17"/>
        <v>0</v>
      </c>
      <c r="CA204" s="177">
        <v>12</v>
      </c>
      <c r="CB204" s="177">
        <v>0</v>
      </c>
      <c r="CZ204" s="146">
        <v>0</v>
      </c>
    </row>
    <row r="205" spans="1:104" ht="22.5">
      <c r="A205" s="171">
        <v>127</v>
      </c>
      <c r="B205" s="172" t="s">
        <v>371</v>
      </c>
      <c r="C205" s="173" t="s">
        <v>372</v>
      </c>
      <c r="D205" s="174" t="s">
        <v>73</v>
      </c>
      <c r="E205" s="175">
        <v>3</v>
      </c>
      <c r="F205" s="175"/>
      <c r="G205" s="176">
        <f t="shared" si="12"/>
        <v>0</v>
      </c>
      <c r="H205" s="206"/>
      <c r="O205" s="170">
        <v>2</v>
      </c>
      <c r="AA205" s="146">
        <v>12</v>
      </c>
      <c r="AB205" s="146">
        <v>0</v>
      </c>
      <c r="AC205" s="146">
        <v>103</v>
      </c>
      <c r="AZ205" s="146">
        <v>2</v>
      </c>
      <c r="BA205" s="146">
        <f t="shared" si="13"/>
        <v>0</v>
      </c>
      <c r="BB205" s="146">
        <f t="shared" si="14"/>
        <v>0</v>
      </c>
      <c r="BC205" s="146">
        <f t="shared" si="15"/>
        <v>0</v>
      </c>
      <c r="BD205" s="146">
        <f t="shared" si="16"/>
        <v>0</v>
      </c>
      <c r="BE205" s="146">
        <f t="shared" si="17"/>
        <v>0</v>
      </c>
      <c r="CA205" s="177">
        <v>12</v>
      </c>
      <c r="CB205" s="177">
        <v>0</v>
      </c>
      <c r="CZ205" s="146">
        <v>0</v>
      </c>
    </row>
    <row r="206" spans="1:104" ht="22.5">
      <c r="A206" s="171">
        <v>128</v>
      </c>
      <c r="B206" s="172" t="s">
        <v>373</v>
      </c>
      <c r="C206" s="173" t="s">
        <v>374</v>
      </c>
      <c r="D206" s="174" t="s">
        <v>73</v>
      </c>
      <c r="E206" s="175">
        <v>3</v>
      </c>
      <c r="F206" s="175"/>
      <c r="G206" s="176">
        <f t="shared" si="12"/>
        <v>0</v>
      </c>
      <c r="H206" s="206"/>
      <c r="O206" s="170">
        <v>2</v>
      </c>
      <c r="AA206" s="146">
        <v>12</v>
      </c>
      <c r="AB206" s="146">
        <v>0</v>
      </c>
      <c r="AC206" s="146">
        <v>104</v>
      </c>
      <c r="AZ206" s="146">
        <v>2</v>
      </c>
      <c r="BA206" s="146">
        <f t="shared" si="13"/>
        <v>0</v>
      </c>
      <c r="BB206" s="146">
        <f t="shared" si="14"/>
        <v>0</v>
      </c>
      <c r="BC206" s="146">
        <f t="shared" si="15"/>
        <v>0</v>
      </c>
      <c r="BD206" s="146">
        <f t="shared" si="16"/>
        <v>0</v>
      </c>
      <c r="BE206" s="146">
        <f t="shared" si="17"/>
        <v>0</v>
      </c>
      <c r="CA206" s="177">
        <v>12</v>
      </c>
      <c r="CB206" s="177">
        <v>0</v>
      </c>
      <c r="CZ206" s="146">
        <v>0</v>
      </c>
    </row>
    <row r="207" spans="1:104" ht="22.5">
      <c r="A207" s="171">
        <v>129</v>
      </c>
      <c r="B207" s="172" t="s">
        <v>375</v>
      </c>
      <c r="C207" s="173" t="s">
        <v>376</v>
      </c>
      <c r="D207" s="174" t="s">
        <v>73</v>
      </c>
      <c r="E207" s="175">
        <v>7</v>
      </c>
      <c r="F207" s="175"/>
      <c r="G207" s="176">
        <f t="shared" si="12"/>
        <v>0</v>
      </c>
      <c r="H207" s="206"/>
      <c r="O207" s="170">
        <v>2</v>
      </c>
      <c r="AA207" s="146">
        <v>12</v>
      </c>
      <c r="AB207" s="146">
        <v>0</v>
      </c>
      <c r="AC207" s="146">
        <v>105</v>
      </c>
      <c r="AZ207" s="146">
        <v>2</v>
      </c>
      <c r="BA207" s="146">
        <f t="shared" si="13"/>
        <v>0</v>
      </c>
      <c r="BB207" s="146">
        <f t="shared" si="14"/>
        <v>0</v>
      </c>
      <c r="BC207" s="146">
        <f t="shared" si="15"/>
        <v>0</v>
      </c>
      <c r="BD207" s="146">
        <f t="shared" si="16"/>
        <v>0</v>
      </c>
      <c r="BE207" s="146">
        <f t="shared" si="17"/>
        <v>0</v>
      </c>
      <c r="CA207" s="177">
        <v>12</v>
      </c>
      <c r="CB207" s="177">
        <v>0</v>
      </c>
      <c r="CZ207" s="146">
        <v>0</v>
      </c>
    </row>
    <row r="208" spans="1:104" ht="22.5">
      <c r="A208" s="171">
        <v>130</v>
      </c>
      <c r="B208" s="172" t="s">
        <v>377</v>
      </c>
      <c r="C208" s="173" t="s">
        <v>314</v>
      </c>
      <c r="D208" s="174" t="s">
        <v>73</v>
      </c>
      <c r="E208" s="175">
        <v>1</v>
      </c>
      <c r="F208" s="175"/>
      <c r="G208" s="176">
        <f t="shared" si="12"/>
        <v>0</v>
      </c>
      <c r="H208" s="206"/>
      <c r="O208" s="170">
        <v>2</v>
      </c>
      <c r="AA208" s="146">
        <v>12</v>
      </c>
      <c r="AB208" s="146">
        <v>0</v>
      </c>
      <c r="AC208" s="146">
        <v>106</v>
      </c>
      <c r="AZ208" s="146">
        <v>2</v>
      </c>
      <c r="BA208" s="146">
        <f t="shared" si="13"/>
        <v>0</v>
      </c>
      <c r="BB208" s="146">
        <f t="shared" si="14"/>
        <v>0</v>
      </c>
      <c r="BC208" s="146">
        <f t="shared" si="15"/>
        <v>0</v>
      </c>
      <c r="BD208" s="146">
        <f t="shared" si="16"/>
        <v>0</v>
      </c>
      <c r="BE208" s="146">
        <f t="shared" si="17"/>
        <v>0</v>
      </c>
      <c r="CA208" s="177">
        <v>12</v>
      </c>
      <c r="CB208" s="177">
        <v>0</v>
      </c>
      <c r="CZ208" s="146">
        <v>0</v>
      </c>
    </row>
    <row r="209" spans="1:104" ht="22.5">
      <c r="A209" s="171">
        <v>131</v>
      </c>
      <c r="B209" s="172" t="s">
        <v>378</v>
      </c>
      <c r="C209" s="173" t="s">
        <v>379</v>
      </c>
      <c r="D209" s="174" t="s">
        <v>73</v>
      </c>
      <c r="E209" s="175">
        <v>2</v>
      </c>
      <c r="F209" s="175"/>
      <c r="G209" s="176">
        <f t="shared" si="12"/>
        <v>0</v>
      </c>
      <c r="H209" s="206"/>
      <c r="O209" s="170">
        <v>2</v>
      </c>
      <c r="AA209" s="146">
        <v>12</v>
      </c>
      <c r="AB209" s="146">
        <v>0</v>
      </c>
      <c r="AC209" s="146">
        <v>107</v>
      </c>
      <c r="AZ209" s="146">
        <v>2</v>
      </c>
      <c r="BA209" s="146">
        <f t="shared" si="13"/>
        <v>0</v>
      </c>
      <c r="BB209" s="146">
        <f t="shared" si="14"/>
        <v>0</v>
      </c>
      <c r="BC209" s="146">
        <f t="shared" si="15"/>
        <v>0</v>
      </c>
      <c r="BD209" s="146">
        <f t="shared" si="16"/>
        <v>0</v>
      </c>
      <c r="BE209" s="146">
        <f t="shared" si="17"/>
        <v>0</v>
      </c>
      <c r="CA209" s="177">
        <v>12</v>
      </c>
      <c r="CB209" s="177">
        <v>0</v>
      </c>
      <c r="CZ209" s="146">
        <v>0</v>
      </c>
    </row>
    <row r="210" spans="1:104" ht="22.5">
      <c r="A210" s="171">
        <v>132</v>
      </c>
      <c r="B210" s="172" t="s">
        <v>380</v>
      </c>
      <c r="C210" s="173" t="s">
        <v>381</v>
      </c>
      <c r="D210" s="174" t="s">
        <v>73</v>
      </c>
      <c r="E210" s="175">
        <v>4</v>
      </c>
      <c r="F210" s="175"/>
      <c r="G210" s="176">
        <f t="shared" si="12"/>
        <v>0</v>
      </c>
      <c r="H210" s="206"/>
      <c r="O210" s="170">
        <v>2</v>
      </c>
      <c r="AA210" s="146">
        <v>12</v>
      </c>
      <c r="AB210" s="146">
        <v>0</v>
      </c>
      <c r="AC210" s="146">
        <v>108</v>
      </c>
      <c r="AZ210" s="146">
        <v>2</v>
      </c>
      <c r="BA210" s="146">
        <f t="shared" si="13"/>
        <v>0</v>
      </c>
      <c r="BB210" s="146">
        <f t="shared" si="14"/>
        <v>0</v>
      </c>
      <c r="BC210" s="146">
        <f t="shared" si="15"/>
        <v>0</v>
      </c>
      <c r="BD210" s="146">
        <f t="shared" si="16"/>
        <v>0</v>
      </c>
      <c r="BE210" s="146">
        <f t="shared" si="17"/>
        <v>0</v>
      </c>
      <c r="CA210" s="177">
        <v>12</v>
      </c>
      <c r="CB210" s="177">
        <v>0</v>
      </c>
      <c r="CZ210" s="146">
        <v>0</v>
      </c>
    </row>
    <row r="211" spans="1:104" ht="22.5">
      <c r="A211" s="171">
        <v>133</v>
      </c>
      <c r="B211" s="172" t="s">
        <v>382</v>
      </c>
      <c r="C211" s="173" t="s">
        <v>383</v>
      </c>
      <c r="D211" s="174" t="s">
        <v>73</v>
      </c>
      <c r="E211" s="175">
        <v>8</v>
      </c>
      <c r="F211" s="175"/>
      <c r="G211" s="176">
        <f t="shared" si="12"/>
        <v>0</v>
      </c>
      <c r="H211" s="206"/>
      <c r="O211" s="170">
        <v>2</v>
      </c>
      <c r="AA211" s="146">
        <v>12</v>
      </c>
      <c r="AB211" s="146">
        <v>0</v>
      </c>
      <c r="AC211" s="146">
        <v>109</v>
      </c>
      <c r="AZ211" s="146">
        <v>2</v>
      </c>
      <c r="BA211" s="146">
        <f t="shared" si="13"/>
        <v>0</v>
      </c>
      <c r="BB211" s="146">
        <f t="shared" si="14"/>
        <v>0</v>
      </c>
      <c r="BC211" s="146">
        <f t="shared" si="15"/>
        <v>0</v>
      </c>
      <c r="BD211" s="146">
        <f t="shared" si="16"/>
        <v>0</v>
      </c>
      <c r="BE211" s="146">
        <f t="shared" si="17"/>
        <v>0</v>
      </c>
      <c r="CA211" s="177">
        <v>12</v>
      </c>
      <c r="CB211" s="177">
        <v>0</v>
      </c>
      <c r="CZ211" s="146">
        <v>0</v>
      </c>
    </row>
    <row r="212" spans="1:104" ht="22.5">
      <c r="A212" s="171">
        <v>134</v>
      </c>
      <c r="B212" s="172" t="s">
        <v>384</v>
      </c>
      <c r="C212" s="173" t="s">
        <v>304</v>
      </c>
      <c r="D212" s="174" t="s">
        <v>73</v>
      </c>
      <c r="E212" s="175">
        <v>2</v>
      </c>
      <c r="F212" s="175"/>
      <c r="G212" s="176">
        <f t="shared" si="12"/>
        <v>0</v>
      </c>
      <c r="H212" s="206"/>
      <c r="O212" s="170">
        <v>2</v>
      </c>
      <c r="AA212" s="146">
        <v>12</v>
      </c>
      <c r="AB212" s="146">
        <v>0</v>
      </c>
      <c r="AC212" s="146">
        <v>110</v>
      </c>
      <c r="AZ212" s="146">
        <v>2</v>
      </c>
      <c r="BA212" s="146">
        <f t="shared" si="13"/>
        <v>0</v>
      </c>
      <c r="BB212" s="146">
        <f t="shared" si="14"/>
        <v>0</v>
      </c>
      <c r="BC212" s="146">
        <f t="shared" si="15"/>
        <v>0</v>
      </c>
      <c r="BD212" s="146">
        <f t="shared" si="16"/>
        <v>0</v>
      </c>
      <c r="BE212" s="146">
        <f t="shared" si="17"/>
        <v>0</v>
      </c>
      <c r="CA212" s="177">
        <v>12</v>
      </c>
      <c r="CB212" s="177">
        <v>0</v>
      </c>
      <c r="CZ212" s="146">
        <v>0</v>
      </c>
    </row>
    <row r="213" spans="1:104" ht="22.5">
      <c r="A213" s="171">
        <v>135</v>
      </c>
      <c r="B213" s="172" t="s">
        <v>385</v>
      </c>
      <c r="C213" s="173" t="s">
        <v>386</v>
      </c>
      <c r="D213" s="174" t="s">
        <v>73</v>
      </c>
      <c r="E213" s="175">
        <v>2</v>
      </c>
      <c r="F213" s="175"/>
      <c r="G213" s="176">
        <f aca="true" t="shared" si="18" ref="G213:G222">E213*F213</f>
        <v>0</v>
      </c>
      <c r="H213" s="206"/>
      <c r="O213" s="170">
        <v>2</v>
      </c>
      <c r="AA213" s="146">
        <v>12</v>
      </c>
      <c r="AB213" s="146">
        <v>0</v>
      </c>
      <c r="AC213" s="146">
        <v>111</v>
      </c>
      <c r="AZ213" s="146">
        <v>2</v>
      </c>
      <c r="BA213" s="146">
        <f aca="true" t="shared" si="19" ref="BA213:BA222">IF(AZ213=1,G213,0)</f>
        <v>0</v>
      </c>
      <c r="BB213" s="146">
        <f aca="true" t="shared" si="20" ref="BB213:BB222">IF(AZ213=2,G213,0)</f>
        <v>0</v>
      </c>
      <c r="BC213" s="146">
        <f aca="true" t="shared" si="21" ref="BC213:BC222">IF(AZ213=3,G213,0)</f>
        <v>0</v>
      </c>
      <c r="BD213" s="146">
        <f aca="true" t="shared" si="22" ref="BD213:BD222">IF(AZ213=4,G213,0)</f>
        <v>0</v>
      </c>
      <c r="BE213" s="146">
        <f aca="true" t="shared" si="23" ref="BE213:BE222">IF(AZ213=5,G213,0)</f>
        <v>0</v>
      </c>
      <c r="CA213" s="177">
        <v>12</v>
      </c>
      <c r="CB213" s="177">
        <v>0</v>
      </c>
      <c r="CZ213" s="146">
        <v>0</v>
      </c>
    </row>
    <row r="214" spans="1:104" ht="22.5">
      <c r="A214" s="171">
        <v>136</v>
      </c>
      <c r="B214" s="172" t="s">
        <v>387</v>
      </c>
      <c r="C214" s="173" t="s">
        <v>388</v>
      </c>
      <c r="D214" s="174" t="s">
        <v>73</v>
      </c>
      <c r="E214" s="175">
        <v>1</v>
      </c>
      <c r="F214" s="175"/>
      <c r="G214" s="176">
        <f t="shared" si="18"/>
        <v>0</v>
      </c>
      <c r="H214" s="206"/>
      <c r="O214" s="170">
        <v>2</v>
      </c>
      <c r="AA214" s="146">
        <v>12</v>
      </c>
      <c r="AB214" s="146">
        <v>0</v>
      </c>
      <c r="AC214" s="146">
        <v>112</v>
      </c>
      <c r="AZ214" s="146">
        <v>2</v>
      </c>
      <c r="BA214" s="146">
        <f t="shared" si="19"/>
        <v>0</v>
      </c>
      <c r="BB214" s="146">
        <f t="shared" si="20"/>
        <v>0</v>
      </c>
      <c r="BC214" s="146">
        <f t="shared" si="21"/>
        <v>0</v>
      </c>
      <c r="BD214" s="146">
        <f t="shared" si="22"/>
        <v>0</v>
      </c>
      <c r="BE214" s="146">
        <f t="shared" si="23"/>
        <v>0</v>
      </c>
      <c r="CA214" s="177">
        <v>12</v>
      </c>
      <c r="CB214" s="177">
        <v>0</v>
      </c>
      <c r="CZ214" s="146">
        <v>0</v>
      </c>
    </row>
    <row r="215" spans="1:104" ht="22.5">
      <c r="A215" s="171">
        <v>137</v>
      </c>
      <c r="B215" s="172" t="s">
        <v>389</v>
      </c>
      <c r="C215" s="173" t="s">
        <v>390</v>
      </c>
      <c r="D215" s="174" t="s">
        <v>73</v>
      </c>
      <c r="E215" s="175">
        <v>4</v>
      </c>
      <c r="F215" s="175"/>
      <c r="G215" s="176">
        <f t="shared" si="18"/>
        <v>0</v>
      </c>
      <c r="H215" s="206"/>
      <c r="O215" s="170">
        <v>2</v>
      </c>
      <c r="AA215" s="146">
        <v>12</v>
      </c>
      <c r="AB215" s="146">
        <v>0</v>
      </c>
      <c r="AC215" s="146">
        <v>113</v>
      </c>
      <c r="AZ215" s="146">
        <v>2</v>
      </c>
      <c r="BA215" s="146">
        <f t="shared" si="19"/>
        <v>0</v>
      </c>
      <c r="BB215" s="146">
        <f t="shared" si="20"/>
        <v>0</v>
      </c>
      <c r="BC215" s="146">
        <f t="shared" si="21"/>
        <v>0</v>
      </c>
      <c r="BD215" s="146">
        <f t="shared" si="22"/>
        <v>0</v>
      </c>
      <c r="BE215" s="146">
        <f t="shared" si="23"/>
        <v>0</v>
      </c>
      <c r="CA215" s="177">
        <v>12</v>
      </c>
      <c r="CB215" s="177">
        <v>0</v>
      </c>
      <c r="CZ215" s="146">
        <v>0</v>
      </c>
    </row>
    <row r="216" spans="1:104" ht="22.5">
      <c r="A216" s="171">
        <v>138</v>
      </c>
      <c r="B216" s="172" t="s">
        <v>391</v>
      </c>
      <c r="C216" s="173" t="s">
        <v>392</v>
      </c>
      <c r="D216" s="174" t="s">
        <v>73</v>
      </c>
      <c r="E216" s="175">
        <v>4</v>
      </c>
      <c r="F216" s="175"/>
      <c r="G216" s="176">
        <f t="shared" si="18"/>
        <v>0</v>
      </c>
      <c r="H216" s="206"/>
      <c r="O216" s="170">
        <v>2</v>
      </c>
      <c r="AA216" s="146">
        <v>12</v>
      </c>
      <c r="AB216" s="146">
        <v>0</v>
      </c>
      <c r="AC216" s="146">
        <v>348</v>
      </c>
      <c r="AZ216" s="146">
        <v>2</v>
      </c>
      <c r="BA216" s="146">
        <f t="shared" si="19"/>
        <v>0</v>
      </c>
      <c r="BB216" s="146">
        <f t="shared" si="20"/>
        <v>0</v>
      </c>
      <c r="BC216" s="146">
        <f t="shared" si="21"/>
        <v>0</v>
      </c>
      <c r="BD216" s="146">
        <f t="shared" si="22"/>
        <v>0</v>
      </c>
      <c r="BE216" s="146">
        <f t="shared" si="23"/>
        <v>0</v>
      </c>
      <c r="CA216" s="177">
        <v>12</v>
      </c>
      <c r="CB216" s="177">
        <v>0</v>
      </c>
      <c r="CZ216" s="146">
        <v>0</v>
      </c>
    </row>
    <row r="217" spans="1:104" ht="22.5">
      <c r="A217" s="171">
        <v>139</v>
      </c>
      <c r="B217" s="172" t="s">
        <v>393</v>
      </c>
      <c r="C217" s="173" t="s">
        <v>394</v>
      </c>
      <c r="D217" s="174" t="s">
        <v>73</v>
      </c>
      <c r="E217" s="175">
        <v>3</v>
      </c>
      <c r="F217" s="175"/>
      <c r="G217" s="176">
        <f t="shared" si="18"/>
        <v>0</v>
      </c>
      <c r="H217" s="206"/>
      <c r="O217" s="170">
        <v>2</v>
      </c>
      <c r="AA217" s="146">
        <v>12</v>
      </c>
      <c r="AB217" s="146">
        <v>0</v>
      </c>
      <c r="AC217" s="146">
        <v>349</v>
      </c>
      <c r="AZ217" s="146">
        <v>2</v>
      </c>
      <c r="BA217" s="146">
        <f t="shared" si="19"/>
        <v>0</v>
      </c>
      <c r="BB217" s="146">
        <f t="shared" si="20"/>
        <v>0</v>
      </c>
      <c r="BC217" s="146">
        <f t="shared" si="21"/>
        <v>0</v>
      </c>
      <c r="BD217" s="146">
        <f t="shared" si="22"/>
        <v>0</v>
      </c>
      <c r="BE217" s="146">
        <f t="shared" si="23"/>
        <v>0</v>
      </c>
      <c r="CA217" s="177">
        <v>12</v>
      </c>
      <c r="CB217" s="177">
        <v>0</v>
      </c>
      <c r="CZ217" s="146">
        <v>0</v>
      </c>
    </row>
    <row r="218" spans="1:104" ht="22.5">
      <c r="A218" s="171">
        <v>140</v>
      </c>
      <c r="B218" s="172" t="s">
        <v>395</v>
      </c>
      <c r="C218" s="173" t="s">
        <v>396</v>
      </c>
      <c r="D218" s="174" t="s">
        <v>73</v>
      </c>
      <c r="E218" s="175">
        <v>5</v>
      </c>
      <c r="F218" s="175"/>
      <c r="G218" s="176">
        <f t="shared" si="18"/>
        <v>0</v>
      </c>
      <c r="H218" s="206"/>
      <c r="O218" s="170">
        <v>2</v>
      </c>
      <c r="AA218" s="146">
        <v>12</v>
      </c>
      <c r="AB218" s="146">
        <v>0</v>
      </c>
      <c r="AC218" s="146">
        <v>350</v>
      </c>
      <c r="AZ218" s="146">
        <v>2</v>
      </c>
      <c r="BA218" s="146">
        <f t="shared" si="19"/>
        <v>0</v>
      </c>
      <c r="BB218" s="146">
        <f t="shared" si="20"/>
        <v>0</v>
      </c>
      <c r="BC218" s="146">
        <f t="shared" si="21"/>
        <v>0</v>
      </c>
      <c r="BD218" s="146">
        <f t="shared" si="22"/>
        <v>0</v>
      </c>
      <c r="BE218" s="146">
        <f t="shared" si="23"/>
        <v>0</v>
      </c>
      <c r="CA218" s="177">
        <v>12</v>
      </c>
      <c r="CB218" s="177">
        <v>0</v>
      </c>
      <c r="CZ218" s="146">
        <v>0</v>
      </c>
    </row>
    <row r="219" spans="1:104" ht="22.5">
      <c r="A219" s="171">
        <v>141</v>
      </c>
      <c r="B219" s="172" t="s">
        <v>397</v>
      </c>
      <c r="C219" s="173" t="s">
        <v>398</v>
      </c>
      <c r="D219" s="174" t="s">
        <v>73</v>
      </c>
      <c r="E219" s="175">
        <v>1</v>
      </c>
      <c r="F219" s="175"/>
      <c r="G219" s="176">
        <f t="shared" si="18"/>
        <v>0</v>
      </c>
      <c r="H219" s="206"/>
      <c r="O219" s="170">
        <v>2</v>
      </c>
      <c r="AA219" s="146">
        <v>12</v>
      </c>
      <c r="AB219" s="146">
        <v>0</v>
      </c>
      <c r="AC219" s="146">
        <v>351</v>
      </c>
      <c r="AZ219" s="146">
        <v>2</v>
      </c>
      <c r="BA219" s="146">
        <f t="shared" si="19"/>
        <v>0</v>
      </c>
      <c r="BB219" s="146">
        <f t="shared" si="20"/>
        <v>0</v>
      </c>
      <c r="BC219" s="146">
        <f t="shared" si="21"/>
        <v>0</v>
      </c>
      <c r="BD219" s="146">
        <f t="shared" si="22"/>
        <v>0</v>
      </c>
      <c r="BE219" s="146">
        <f t="shared" si="23"/>
        <v>0</v>
      </c>
      <c r="CA219" s="177">
        <v>12</v>
      </c>
      <c r="CB219" s="177">
        <v>0</v>
      </c>
      <c r="CZ219" s="146">
        <v>0</v>
      </c>
    </row>
    <row r="220" spans="1:104" ht="22.5">
      <c r="A220" s="171">
        <v>142</v>
      </c>
      <c r="B220" s="172" t="s">
        <v>399</v>
      </c>
      <c r="C220" s="173" t="s">
        <v>400</v>
      </c>
      <c r="D220" s="174" t="s">
        <v>73</v>
      </c>
      <c r="E220" s="175">
        <v>2</v>
      </c>
      <c r="F220" s="175"/>
      <c r="G220" s="176">
        <f t="shared" si="18"/>
        <v>0</v>
      </c>
      <c r="H220" s="247"/>
      <c r="O220" s="170">
        <v>2</v>
      </c>
      <c r="AA220" s="146">
        <v>12</v>
      </c>
      <c r="AB220" s="146">
        <v>0</v>
      </c>
      <c r="AC220" s="146">
        <v>352</v>
      </c>
      <c r="AZ220" s="146">
        <v>2</v>
      </c>
      <c r="BA220" s="146">
        <f t="shared" si="19"/>
        <v>0</v>
      </c>
      <c r="BB220" s="146">
        <f t="shared" si="20"/>
        <v>0</v>
      </c>
      <c r="BC220" s="146">
        <f t="shared" si="21"/>
        <v>0</v>
      </c>
      <c r="BD220" s="146">
        <f t="shared" si="22"/>
        <v>0</v>
      </c>
      <c r="BE220" s="146">
        <f t="shared" si="23"/>
        <v>0</v>
      </c>
      <c r="CA220" s="177">
        <v>12</v>
      </c>
      <c r="CB220" s="177">
        <v>0</v>
      </c>
      <c r="CZ220" s="146">
        <v>0</v>
      </c>
    </row>
    <row r="221" spans="1:104" ht="22.5">
      <c r="A221" s="171">
        <v>143</v>
      </c>
      <c r="B221" s="172" t="s">
        <v>401</v>
      </c>
      <c r="C221" s="173" t="s">
        <v>266</v>
      </c>
      <c r="D221" s="174" t="s">
        <v>73</v>
      </c>
      <c r="E221" s="175">
        <v>3</v>
      </c>
      <c r="F221" s="175"/>
      <c r="G221" s="176">
        <f t="shared" si="18"/>
        <v>0</v>
      </c>
      <c r="H221" s="206"/>
      <c r="O221" s="170">
        <v>2</v>
      </c>
      <c r="AA221" s="146">
        <v>12</v>
      </c>
      <c r="AB221" s="146">
        <v>0</v>
      </c>
      <c r="AC221" s="146">
        <v>353</v>
      </c>
      <c r="AZ221" s="146">
        <v>2</v>
      </c>
      <c r="BA221" s="146">
        <f t="shared" si="19"/>
        <v>0</v>
      </c>
      <c r="BB221" s="146">
        <f t="shared" si="20"/>
        <v>0</v>
      </c>
      <c r="BC221" s="146">
        <f t="shared" si="21"/>
        <v>0</v>
      </c>
      <c r="BD221" s="146">
        <f t="shared" si="22"/>
        <v>0</v>
      </c>
      <c r="BE221" s="146">
        <f t="shared" si="23"/>
        <v>0</v>
      </c>
      <c r="CA221" s="177">
        <v>12</v>
      </c>
      <c r="CB221" s="177">
        <v>0</v>
      </c>
      <c r="CZ221" s="146">
        <v>0</v>
      </c>
    </row>
    <row r="222" spans="1:104" ht="22.5">
      <c r="A222" s="171">
        <v>144</v>
      </c>
      <c r="B222" s="172" t="s">
        <v>402</v>
      </c>
      <c r="C222" s="173" t="s">
        <v>403</v>
      </c>
      <c r="D222" s="174" t="s">
        <v>73</v>
      </c>
      <c r="E222" s="175">
        <v>1</v>
      </c>
      <c r="F222" s="175"/>
      <c r="G222" s="176">
        <f t="shared" si="18"/>
        <v>0</v>
      </c>
      <c r="H222" s="206"/>
      <c r="O222" s="170">
        <v>2</v>
      </c>
      <c r="AA222" s="146">
        <v>12</v>
      </c>
      <c r="AB222" s="146">
        <v>0</v>
      </c>
      <c r="AC222" s="146">
        <v>354</v>
      </c>
      <c r="AZ222" s="146">
        <v>2</v>
      </c>
      <c r="BA222" s="146">
        <f t="shared" si="19"/>
        <v>0</v>
      </c>
      <c r="BB222" s="146">
        <f t="shared" si="20"/>
        <v>0</v>
      </c>
      <c r="BC222" s="146">
        <f t="shared" si="21"/>
        <v>0</v>
      </c>
      <c r="BD222" s="146">
        <f t="shared" si="22"/>
        <v>0</v>
      </c>
      <c r="BE222" s="146">
        <f t="shared" si="23"/>
        <v>0</v>
      </c>
      <c r="CA222" s="177">
        <v>12</v>
      </c>
      <c r="CB222" s="177">
        <v>0</v>
      </c>
      <c r="CZ222" s="146">
        <v>0</v>
      </c>
    </row>
    <row r="223" spans="1:57" ht="12.75">
      <c r="A223" s="185"/>
      <c r="B223" s="186" t="s">
        <v>74</v>
      </c>
      <c r="C223" s="187" t="str">
        <f>CONCATENATE(B88," ",C88)</f>
        <v>766 Konstrukce truhlářské</v>
      </c>
      <c r="D223" s="188"/>
      <c r="E223" s="189"/>
      <c r="F223" s="190"/>
      <c r="G223" s="191">
        <f>SUM(G88:G222)</f>
        <v>0</v>
      </c>
      <c r="H223" s="206"/>
      <c r="O223" s="170">
        <v>4</v>
      </c>
      <c r="BA223" s="192">
        <f>SUM(BA88:BA222)</f>
        <v>0</v>
      </c>
      <c r="BB223" s="192">
        <f>SUM(BB88:BB222)</f>
        <v>0</v>
      </c>
      <c r="BC223" s="192">
        <f>SUM(BC88:BC222)</f>
        <v>0</v>
      </c>
      <c r="BD223" s="192">
        <f>SUM(BD88:BD222)</f>
        <v>0</v>
      </c>
      <c r="BE223" s="192">
        <f>SUM(BE88:BE222)</f>
        <v>0</v>
      </c>
    </row>
    <row r="224" spans="1:15" ht="12.75">
      <c r="A224" s="163" t="s">
        <v>72</v>
      </c>
      <c r="B224" s="164" t="s">
        <v>404</v>
      </c>
      <c r="C224" s="165" t="s">
        <v>405</v>
      </c>
      <c r="D224" s="166"/>
      <c r="E224" s="167"/>
      <c r="F224" s="167"/>
      <c r="G224" s="168"/>
      <c r="H224" s="205"/>
      <c r="I224" s="169"/>
      <c r="O224" s="170">
        <v>1</v>
      </c>
    </row>
    <row r="225" spans="1:104" ht="22.5">
      <c r="A225" s="171">
        <v>145</v>
      </c>
      <c r="B225" s="172" t="s">
        <v>88</v>
      </c>
      <c r="C225" s="173" t="s">
        <v>89</v>
      </c>
      <c r="D225" s="174"/>
      <c r="E225" s="175">
        <v>0</v>
      </c>
      <c r="F225" s="175">
        <v>0</v>
      </c>
      <c r="G225" s="176">
        <f>E225*F225</f>
        <v>0</v>
      </c>
      <c r="H225" s="206"/>
      <c r="O225" s="170">
        <v>2</v>
      </c>
      <c r="AA225" s="146">
        <v>12</v>
      </c>
      <c r="AB225" s="146">
        <v>0</v>
      </c>
      <c r="AC225" s="146">
        <v>114</v>
      </c>
      <c r="AZ225" s="146">
        <v>2</v>
      </c>
      <c r="BA225" s="146">
        <f>IF(AZ225=1,G225,0)</f>
        <v>0</v>
      </c>
      <c r="BB225" s="146">
        <f>IF(AZ225=2,G225,0)</f>
        <v>0</v>
      </c>
      <c r="BC225" s="146">
        <f>IF(AZ225=3,G225,0)</f>
        <v>0</v>
      </c>
      <c r="BD225" s="146">
        <f>IF(AZ225=4,G225,0)</f>
        <v>0</v>
      </c>
      <c r="BE225" s="146">
        <f>IF(AZ225=5,G225,0)</f>
        <v>0</v>
      </c>
      <c r="CA225" s="177">
        <v>12</v>
      </c>
      <c r="CB225" s="177">
        <v>0</v>
      </c>
      <c r="CZ225" s="146">
        <v>0</v>
      </c>
    </row>
    <row r="226" spans="1:15" ht="12.75">
      <c r="A226" s="178"/>
      <c r="B226" s="179"/>
      <c r="C226" s="239" t="s">
        <v>90</v>
      </c>
      <c r="D226" s="240"/>
      <c r="E226" s="240"/>
      <c r="F226" s="240"/>
      <c r="G226" s="241"/>
      <c r="H226" s="206"/>
      <c r="L226" s="180" t="s">
        <v>90</v>
      </c>
      <c r="O226" s="170">
        <v>3</v>
      </c>
    </row>
    <row r="227" spans="1:104" ht="22.5">
      <c r="A227" s="171">
        <v>146</v>
      </c>
      <c r="B227" s="172" t="s">
        <v>406</v>
      </c>
      <c r="C227" s="173" t="s">
        <v>407</v>
      </c>
      <c r="D227" s="174" t="s">
        <v>73</v>
      </c>
      <c r="E227" s="175">
        <v>5</v>
      </c>
      <c r="F227" s="175"/>
      <c r="G227" s="176">
        <f aca="true" t="shared" si="24" ref="G227:G258">E227*F227</f>
        <v>0</v>
      </c>
      <c r="H227" s="206"/>
      <c r="O227" s="170">
        <v>2</v>
      </c>
      <c r="AA227" s="146">
        <v>12</v>
      </c>
      <c r="AB227" s="146">
        <v>0</v>
      </c>
      <c r="AC227" s="146">
        <v>115</v>
      </c>
      <c r="AZ227" s="146">
        <v>2</v>
      </c>
      <c r="BA227" s="146">
        <f aca="true" t="shared" si="25" ref="BA227:BA258">IF(AZ227=1,G227,0)</f>
        <v>0</v>
      </c>
      <c r="BB227" s="146">
        <f aca="true" t="shared" si="26" ref="BB227:BB258">IF(AZ227=2,G227,0)</f>
        <v>0</v>
      </c>
      <c r="BC227" s="146">
        <f aca="true" t="shared" si="27" ref="BC227:BC258">IF(AZ227=3,G227,0)</f>
        <v>0</v>
      </c>
      <c r="BD227" s="146">
        <f aca="true" t="shared" si="28" ref="BD227:BD258">IF(AZ227=4,G227,0)</f>
        <v>0</v>
      </c>
      <c r="BE227" s="146">
        <f aca="true" t="shared" si="29" ref="BE227:BE258">IF(AZ227=5,G227,0)</f>
        <v>0</v>
      </c>
      <c r="CA227" s="177">
        <v>12</v>
      </c>
      <c r="CB227" s="177">
        <v>0</v>
      </c>
      <c r="CZ227" s="146">
        <v>0</v>
      </c>
    </row>
    <row r="228" spans="1:104" ht="22.5">
      <c r="A228" s="171">
        <v>147</v>
      </c>
      <c r="B228" s="172" t="s">
        <v>408</v>
      </c>
      <c r="C228" s="173" t="s">
        <v>409</v>
      </c>
      <c r="D228" s="174" t="s">
        <v>73</v>
      </c>
      <c r="E228" s="175">
        <v>16</v>
      </c>
      <c r="F228" s="175"/>
      <c r="G228" s="176">
        <f t="shared" si="24"/>
        <v>0</v>
      </c>
      <c r="H228" s="206"/>
      <c r="O228" s="170">
        <v>2</v>
      </c>
      <c r="AA228" s="146">
        <v>12</v>
      </c>
      <c r="AB228" s="146">
        <v>0</v>
      </c>
      <c r="AC228" s="146">
        <v>116</v>
      </c>
      <c r="AZ228" s="146">
        <v>2</v>
      </c>
      <c r="BA228" s="146">
        <f t="shared" si="25"/>
        <v>0</v>
      </c>
      <c r="BB228" s="146">
        <f t="shared" si="26"/>
        <v>0</v>
      </c>
      <c r="BC228" s="146">
        <f t="shared" si="27"/>
        <v>0</v>
      </c>
      <c r="BD228" s="146">
        <f t="shared" si="28"/>
        <v>0</v>
      </c>
      <c r="BE228" s="146">
        <f t="shared" si="29"/>
        <v>0</v>
      </c>
      <c r="CA228" s="177">
        <v>12</v>
      </c>
      <c r="CB228" s="177">
        <v>0</v>
      </c>
      <c r="CZ228" s="146">
        <v>0</v>
      </c>
    </row>
    <row r="229" spans="1:104" ht="22.5">
      <c r="A229" s="171">
        <v>148</v>
      </c>
      <c r="B229" s="172" t="s">
        <v>410</v>
      </c>
      <c r="C229" s="173" t="s">
        <v>411</v>
      </c>
      <c r="D229" s="174" t="s">
        <v>73</v>
      </c>
      <c r="E229" s="175">
        <v>24</v>
      </c>
      <c r="F229" s="175"/>
      <c r="G229" s="176">
        <f t="shared" si="24"/>
        <v>0</v>
      </c>
      <c r="H229" s="206"/>
      <c r="O229" s="170">
        <v>2</v>
      </c>
      <c r="AA229" s="146">
        <v>12</v>
      </c>
      <c r="AB229" s="146">
        <v>0</v>
      </c>
      <c r="AC229" s="146">
        <v>117</v>
      </c>
      <c r="AZ229" s="146">
        <v>2</v>
      </c>
      <c r="BA229" s="146">
        <f t="shared" si="25"/>
        <v>0</v>
      </c>
      <c r="BB229" s="146">
        <f t="shared" si="26"/>
        <v>0</v>
      </c>
      <c r="BC229" s="146">
        <f t="shared" si="27"/>
        <v>0</v>
      </c>
      <c r="BD229" s="146">
        <f t="shared" si="28"/>
        <v>0</v>
      </c>
      <c r="BE229" s="146">
        <f t="shared" si="29"/>
        <v>0</v>
      </c>
      <c r="CA229" s="177">
        <v>12</v>
      </c>
      <c r="CB229" s="177">
        <v>0</v>
      </c>
      <c r="CZ229" s="146">
        <v>0</v>
      </c>
    </row>
    <row r="230" spans="1:104" ht="22.5">
      <c r="A230" s="171">
        <v>149</v>
      </c>
      <c r="B230" s="172" t="s">
        <v>412</v>
      </c>
      <c r="C230" s="173" t="s">
        <v>413</v>
      </c>
      <c r="D230" s="174" t="s">
        <v>73</v>
      </c>
      <c r="E230" s="175">
        <v>1</v>
      </c>
      <c r="F230" s="175"/>
      <c r="G230" s="176">
        <f t="shared" si="24"/>
        <v>0</v>
      </c>
      <c r="H230" s="206"/>
      <c r="O230" s="170">
        <v>2</v>
      </c>
      <c r="AA230" s="146">
        <v>12</v>
      </c>
      <c r="AB230" s="146">
        <v>0</v>
      </c>
      <c r="AC230" s="146">
        <v>118</v>
      </c>
      <c r="AZ230" s="146">
        <v>2</v>
      </c>
      <c r="BA230" s="146">
        <f t="shared" si="25"/>
        <v>0</v>
      </c>
      <c r="BB230" s="146">
        <f t="shared" si="26"/>
        <v>0</v>
      </c>
      <c r="BC230" s="146">
        <f t="shared" si="27"/>
        <v>0</v>
      </c>
      <c r="BD230" s="146">
        <f t="shared" si="28"/>
        <v>0</v>
      </c>
      <c r="BE230" s="146">
        <f t="shared" si="29"/>
        <v>0</v>
      </c>
      <c r="CA230" s="177">
        <v>12</v>
      </c>
      <c r="CB230" s="177">
        <v>0</v>
      </c>
      <c r="CZ230" s="146">
        <v>0</v>
      </c>
    </row>
    <row r="231" spans="1:104" ht="22.5">
      <c r="A231" s="171">
        <v>150</v>
      </c>
      <c r="B231" s="172" t="s">
        <v>414</v>
      </c>
      <c r="C231" s="173" t="s">
        <v>415</v>
      </c>
      <c r="D231" s="174" t="s">
        <v>73</v>
      </c>
      <c r="E231" s="175">
        <v>21</v>
      </c>
      <c r="F231" s="175"/>
      <c r="G231" s="176">
        <f t="shared" si="24"/>
        <v>0</v>
      </c>
      <c r="H231" s="206"/>
      <c r="O231" s="170">
        <v>2</v>
      </c>
      <c r="AA231" s="146">
        <v>12</v>
      </c>
      <c r="AB231" s="146">
        <v>0</v>
      </c>
      <c r="AC231" s="146">
        <v>119</v>
      </c>
      <c r="AZ231" s="146">
        <v>2</v>
      </c>
      <c r="BA231" s="146">
        <f t="shared" si="25"/>
        <v>0</v>
      </c>
      <c r="BB231" s="146">
        <f t="shared" si="26"/>
        <v>0</v>
      </c>
      <c r="BC231" s="146">
        <f t="shared" si="27"/>
        <v>0</v>
      </c>
      <c r="BD231" s="146">
        <f t="shared" si="28"/>
        <v>0</v>
      </c>
      <c r="BE231" s="146">
        <f t="shared" si="29"/>
        <v>0</v>
      </c>
      <c r="CA231" s="177">
        <v>12</v>
      </c>
      <c r="CB231" s="177">
        <v>0</v>
      </c>
      <c r="CZ231" s="146">
        <v>0</v>
      </c>
    </row>
    <row r="232" spans="1:104" ht="12.75">
      <c r="A232" s="171">
        <v>151</v>
      </c>
      <c r="B232" s="172" t="s">
        <v>416</v>
      </c>
      <c r="C232" s="173" t="s">
        <v>417</v>
      </c>
      <c r="D232" s="174" t="s">
        <v>84</v>
      </c>
      <c r="E232" s="175">
        <v>14</v>
      </c>
      <c r="F232" s="175"/>
      <c r="G232" s="176">
        <f t="shared" si="24"/>
        <v>0</v>
      </c>
      <c r="H232" s="206"/>
      <c r="O232" s="170">
        <v>2</v>
      </c>
      <c r="AA232" s="146">
        <v>12</v>
      </c>
      <c r="AB232" s="146">
        <v>0</v>
      </c>
      <c r="AC232" s="146">
        <v>120</v>
      </c>
      <c r="AZ232" s="146">
        <v>2</v>
      </c>
      <c r="BA232" s="146">
        <f t="shared" si="25"/>
        <v>0</v>
      </c>
      <c r="BB232" s="146">
        <f t="shared" si="26"/>
        <v>0</v>
      </c>
      <c r="BC232" s="146">
        <f t="shared" si="27"/>
        <v>0</v>
      </c>
      <c r="BD232" s="146">
        <f t="shared" si="28"/>
        <v>0</v>
      </c>
      <c r="BE232" s="146">
        <f t="shared" si="29"/>
        <v>0</v>
      </c>
      <c r="CA232" s="177">
        <v>12</v>
      </c>
      <c r="CB232" s="177">
        <v>0</v>
      </c>
      <c r="CZ232" s="146">
        <v>0</v>
      </c>
    </row>
    <row r="233" spans="1:104" ht="22.5">
      <c r="A233" s="171">
        <v>152</v>
      </c>
      <c r="B233" s="172" t="s">
        <v>418</v>
      </c>
      <c r="C233" s="173" t="s">
        <v>419</v>
      </c>
      <c r="D233" s="174" t="s">
        <v>73</v>
      </c>
      <c r="E233" s="175">
        <v>2</v>
      </c>
      <c r="F233" s="175"/>
      <c r="G233" s="176">
        <f t="shared" si="24"/>
        <v>0</v>
      </c>
      <c r="H233" s="206"/>
      <c r="O233" s="170">
        <v>2</v>
      </c>
      <c r="AA233" s="146">
        <v>12</v>
      </c>
      <c r="AB233" s="146">
        <v>0</v>
      </c>
      <c r="AC233" s="146">
        <v>121</v>
      </c>
      <c r="AZ233" s="146">
        <v>2</v>
      </c>
      <c r="BA233" s="146">
        <f t="shared" si="25"/>
        <v>0</v>
      </c>
      <c r="BB233" s="146">
        <f t="shared" si="26"/>
        <v>0</v>
      </c>
      <c r="BC233" s="146">
        <f t="shared" si="27"/>
        <v>0</v>
      </c>
      <c r="BD233" s="146">
        <f t="shared" si="28"/>
        <v>0</v>
      </c>
      <c r="BE233" s="146">
        <f t="shared" si="29"/>
        <v>0</v>
      </c>
      <c r="CA233" s="177">
        <v>12</v>
      </c>
      <c r="CB233" s="177">
        <v>0</v>
      </c>
      <c r="CZ233" s="146">
        <v>0</v>
      </c>
    </row>
    <row r="234" spans="1:104" ht="22.5">
      <c r="A234" s="171">
        <v>153</v>
      </c>
      <c r="B234" s="172" t="s">
        <v>420</v>
      </c>
      <c r="C234" s="173" t="s">
        <v>421</v>
      </c>
      <c r="D234" s="174" t="s">
        <v>73</v>
      </c>
      <c r="E234" s="175">
        <v>1</v>
      </c>
      <c r="F234" s="175"/>
      <c r="G234" s="176">
        <f t="shared" si="24"/>
        <v>0</v>
      </c>
      <c r="H234" s="206"/>
      <c r="O234" s="170">
        <v>2</v>
      </c>
      <c r="AA234" s="146">
        <v>12</v>
      </c>
      <c r="AB234" s="146">
        <v>0</v>
      </c>
      <c r="AC234" s="146">
        <v>122</v>
      </c>
      <c r="AZ234" s="146">
        <v>2</v>
      </c>
      <c r="BA234" s="146">
        <f t="shared" si="25"/>
        <v>0</v>
      </c>
      <c r="BB234" s="146">
        <f t="shared" si="26"/>
        <v>0</v>
      </c>
      <c r="BC234" s="146">
        <f t="shared" si="27"/>
        <v>0</v>
      </c>
      <c r="BD234" s="146">
        <f t="shared" si="28"/>
        <v>0</v>
      </c>
      <c r="BE234" s="146">
        <f t="shared" si="29"/>
        <v>0</v>
      </c>
      <c r="CA234" s="177">
        <v>12</v>
      </c>
      <c r="CB234" s="177">
        <v>0</v>
      </c>
      <c r="CZ234" s="146">
        <v>0</v>
      </c>
    </row>
    <row r="235" spans="1:104" ht="22.5">
      <c r="A235" s="171">
        <v>154</v>
      </c>
      <c r="B235" s="172" t="s">
        <v>422</v>
      </c>
      <c r="C235" s="173" t="s">
        <v>423</v>
      </c>
      <c r="D235" s="174" t="s">
        <v>73</v>
      </c>
      <c r="E235" s="175">
        <v>1</v>
      </c>
      <c r="F235" s="175"/>
      <c r="G235" s="176">
        <f t="shared" si="24"/>
        <v>0</v>
      </c>
      <c r="H235" s="206"/>
      <c r="O235" s="170">
        <v>2</v>
      </c>
      <c r="AA235" s="146">
        <v>12</v>
      </c>
      <c r="AB235" s="146">
        <v>0</v>
      </c>
      <c r="AC235" s="146">
        <v>123</v>
      </c>
      <c r="AZ235" s="146">
        <v>2</v>
      </c>
      <c r="BA235" s="146">
        <f t="shared" si="25"/>
        <v>0</v>
      </c>
      <c r="BB235" s="146">
        <f t="shared" si="26"/>
        <v>0</v>
      </c>
      <c r="BC235" s="146">
        <f t="shared" si="27"/>
        <v>0</v>
      </c>
      <c r="BD235" s="146">
        <f t="shared" si="28"/>
        <v>0</v>
      </c>
      <c r="BE235" s="146">
        <f t="shared" si="29"/>
        <v>0</v>
      </c>
      <c r="CA235" s="177">
        <v>12</v>
      </c>
      <c r="CB235" s="177">
        <v>0</v>
      </c>
      <c r="CZ235" s="146">
        <v>0</v>
      </c>
    </row>
    <row r="236" spans="1:104" ht="22.5">
      <c r="A236" s="171">
        <v>155</v>
      </c>
      <c r="B236" s="172" t="s">
        <v>424</v>
      </c>
      <c r="C236" s="173" t="s">
        <v>425</v>
      </c>
      <c r="D236" s="174" t="s">
        <v>73</v>
      </c>
      <c r="E236" s="175">
        <v>1</v>
      </c>
      <c r="F236" s="175"/>
      <c r="G236" s="176">
        <f t="shared" si="24"/>
        <v>0</v>
      </c>
      <c r="H236" s="206"/>
      <c r="O236" s="170">
        <v>2</v>
      </c>
      <c r="AA236" s="146">
        <v>12</v>
      </c>
      <c r="AB236" s="146">
        <v>0</v>
      </c>
      <c r="AC236" s="146">
        <v>124</v>
      </c>
      <c r="AZ236" s="146">
        <v>2</v>
      </c>
      <c r="BA236" s="146">
        <f t="shared" si="25"/>
        <v>0</v>
      </c>
      <c r="BB236" s="146">
        <f t="shared" si="26"/>
        <v>0</v>
      </c>
      <c r="BC236" s="146">
        <f t="shared" si="27"/>
        <v>0</v>
      </c>
      <c r="BD236" s="146">
        <f t="shared" si="28"/>
        <v>0</v>
      </c>
      <c r="BE236" s="146">
        <f t="shared" si="29"/>
        <v>0</v>
      </c>
      <c r="CA236" s="177">
        <v>12</v>
      </c>
      <c r="CB236" s="177">
        <v>0</v>
      </c>
      <c r="CZ236" s="146">
        <v>0</v>
      </c>
    </row>
    <row r="237" spans="1:104" ht="22.5">
      <c r="A237" s="171">
        <v>156</v>
      </c>
      <c r="B237" s="172" t="s">
        <v>426</v>
      </c>
      <c r="C237" s="173" t="s">
        <v>427</v>
      </c>
      <c r="D237" s="174" t="s">
        <v>73</v>
      </c>
      <c r="E237" s="175">
        <v>2</v>
      </c>
      <c r="F237" s="175"/>
      <c r="G237" s="176">
        <f t="shared" si="24"/>
        <v>0</v>
      </c>
      <c r="H237" s="206"/>
      <c r="O237" s="170">
        <v>2</v>
      </c>
      <c r="AA237" s="146">
        <v>12</v>
      </c>
      <c r="AB237" s="146">
        <v>0</v>
      </c>
      <c r="AC237" s="146">
        <v>125</v>
      </c>
      <c r="AZ237" s="146">
        <v>2</v>
      </c>
      <c r="BA237" s="146">
        <f t="shared" si="25"/>
        <v>0</v>
      </c>
      <c r="BB237" s="146">
        <f t="shared" si="26"/>
        <v>0</v>
      </c>
      <c r="BC237" s="146">
        <f t="shared" si="27"/>
        <v>0</v>
      </c>
      <c r="BD237" s="146">
        <f t="shared" si="28"/>
        <v>0</v>
      </c>
      <c r="BE237" s="146">
        <f t="shared" si="29"/>
        <v>0</v>
      </c>
      <c r="CA237" s="177">
        <v>12</v>
      </c>
      <c r="CB237" s="177">
        <v>0</v>
      </c>
      <c r="CZ237" s="146">
        <v>0</v>
      </c>
    </row>
    <row r="238" spans="1:104" ht="22.5">
      <c r="A238" s="171">
        <v>157</v>
      </c>
      <c r="B238" s="172" t="s">
        <v>428</v>
      </c>
      <c r="C238" s="173" t="s">
        <v>429</v>
      </c>
      <c r="D238" s="174" t="s">
        <v>73</v>
      </c>
      <c r="E238" s="175">
        <v>28</v>
      </c>
      <c r="F238" s="175"/>
      <c r="G238" s="176">
        <f t="shared" si="24"/>
        <v>0</v>
      </c>
      <c r="H238" s="206"/>
      <c r="O238" s="170">
        <v>2</v>
      </c>
      <c r="AA238" s="146">
        <v>12</v>
      </c>
      <c r="AB238" s="146">
        <v>0</v>
      </c>
      <c r="AC238" s="146">
        <v>126</v>
      </c>
      <c r="AZ238" s="146">
        <v>2</v>
      </c>
      <c r="BA238" s="146">
        <f t="shared" si="25"/>
        <v>0</v>
      </c>
      <c r="BB238" s="146">
        <f t="shared" si="26"/>
        <v>0</v>
      </c>
      <c r="BC238" s="146">
        <f t="shared" si="27"/>
        <v>0</v>
      </c>
      <c r="BD238" s="146">
        <f t="shared" si="28"/>
        <v>0</v>
      </c>
      <c r="BE238" s="146">
        <f t="shared" si="29"/>
        <v>0</v>
      </c>
      <c r="CA238" s="177">
        <v>12</v>
      </c>
      <c r="CB238" s="177">
        <v>0</v>
      </c>
      <c r="CZ238" s="146">
        <v>0</v>
      </c>
    </row>
    <row r="239" spans="1:104" ht="22.5">
      <c r="A239" s="171">
        <v>158</v>
      </c>
      <c r="B239" s="172" t="s">
        <v>430</v>
      </c>
      <c r="C239" s="173" t="s">
        <v>431</v>
      </c>
      <c r="D239" s="174" t="s">
        <v>73</v>
      </c>
      <c r="E239" s="175">
        <v>8</v>
      </c>
      <c r="F239" s="175"/>
      <c r="G239" s="176">
        <f t="shared" si="24"/>
        <v>0</v>
      </c>
      <c r="H239" s="206"/>
      <c r="O239" s="170">
        <v>2</v>
      </c>
      <c r="AA239" s="146">
        <v>12</v>
      </c>
      <c r="AB239" s="146">
        <v>0</v>
      </c>
      <c r="AC239" s="146">
        <v>127</v>
      </c>
      <c r="AZ239" s="146">
        <v>2</v>
      </c>
      <c r="BA239" s="146">
        <f t="shared" si="25"/>
        <v>0</v>
      </c>
      <c r="BB239" s="146">
        <f t="shared" si="26"/>
        <v>0</v>
      </c>
      <c r="BC239" s="146">
        <f t="shared" si="27"/>
        <v>0</v>
      </c>
      <c r="BD239" s="146">
        <f t="shared" si="28"/>
        <v>0</v>
      </c>
      <c r="BE239" s="146">
        <f t="shared" si="29"/>
        <v>0</v>
      </c>
      <c r="CA239" s="177">
        <v>12</v>
      </c>
      <c r="CB239" s="177">
        <v>0</v>
      </c>
      <c r="CZ239" s="146">
        <v>0</v>
      </c>
    </row>
    <row r="240" spans="1:104" ht="22.5">
      <c r="A240" s="171">
        <v>159</v>
      </c>
      <c r="B240" s="172" t="s">
        <v>432</v>
      </c>
      <c r="C240" s="173" t="s">
        <v>433</v>
      </c>
      <c r="D240" s="174" t="s">
        <v>73</v>
      </c>
      <c r="E240" s="175">
        <v>8</v>
      </c>
      <c r="F240" s="175"/>
      <c r="G240" s="176">
        <f t="shared" si="24"/>
        <v>0</v>
      </c>
      <c r="H240" s="206"/>
      <c r="O240" s="170">
        <v>2</v>
      </c>
      <c r="AA240" s="146">
        <v>12</v>
      </c>
      <c r="AB240" s="146">
        <v>0</v>
      </c>
      <c r="AC240" s="146">
        <v>128</v>
      </c>
      <c r="AZ240" s="146">
        <v>2</v>
      </c>
      <c r="BA240" s="146">
        <f t="shared" si="25"/>
        <v>0</v>
      </c>
      <c r="BB240" s="146">
        <f t="shared" si="26"/>
        <v>0</v>
      </c>
      <c r="BC240" s="146">
        <f t="shared" si="27"/>
        <v>0</v>
      </c>
      <c r="BD240" s="146">
        <f t="shared" si="28"/>
        <v>0</v>
      </c>
      <c r="BE240" s="146">
        <f t="shared" si="29"/>
        <v>0</v>
      </c>
      <c r="CA240" s="177">
        <v>12</v>
      </c>
      <c r="CB240" s="177">
        <v>0</v>
      </c>
      <c r="CZ240" s="146">
        <v>0</v>
      </c>
    </row>
    <row r="241" spans="1:104" ht="22.5">
      <c r="A241" s="171">
        <v>160</v>
      </c>
      <c r="B241" s="172" t="s">
        <v>434</v>
      </c>
      <c r="C241" s="173" t="s">
        <v>435</v>
      </c>
      <c r="D241" s="174" t="s">
        <v>73</v>
      </c>
      <c r="E241" s="175">
        <v>10</v>
      </c>
      <c r="F241" s="175"/>
      <c r="G241" s="176">
        <f t="shared" si="24"/>
        <v>0</v>
      </c>
      <c r="H241" s="206"/>
      <c r="O241" s="170">
        <v>2</v>
      </c>
      <c r="AA241" s="146">
        <v>12</v>
      </c>
      <c r="AB241" s="146">
        <v>0</v>
      </c>
      <c r="AC241" s="146">
        <v>129</v>
      </c>
      <c r="AZ241" s="146">
        <v>2</v>
      </c>
      <c r="BA241" s="146">
        <f t="shared" si="25"/>
        <v>0</v>
      </c>
      <c r="BB241" s="146">
        <f t="shared" si="26"/>
        <v>0</v>
      </c>
      <c r="BC241" s="146">
        <f t="shared" si="27"/>
        <v>0</v>
      </c>
      <c r="BD241" s="146">
        <f t="shared" si="28"/>
        <v>0</v>
      </c>
      <c r="BE241" s="146">
        <f t="shared" si="29"/>
        <v>0</v>
      </c>
      <c r="CA241" s="177">
        <v>12</v>
      </c>
      <c r="CB241" s="177">
        <v>0</v>
      </c>
      <c r="CZ241" s="146">
        <v>0</v>
      </c>
    </row>
    <row r="242" spans="1:104" ht="22.5">
      <c r="A242" s="171">
        <v>161</v>
      </c>
      <c r="B242" s="172" t="s">
        <v>436</v>
      </c>
      <c r="C242" s="173" t="s">
        <v>437</v>
      </c>
      <c r="D242" s="174" t="s">
        <v>73</v>
      </c>
      <c r="E242" s="175">
        <v>2</v>
      </c>
      <c r="F242" s="175"/>
      <c r="G242" s="176">
        <f t="shared" si="24"/>
        <v>0</v>
      </c>
      <c r="H242" s="206"/>
      <c r="O242" s="170">
        <v>2</v>
      </c>
      <c r="AA242" s="146">
        <v>12</v>
      </c>
      <c r="AB242" s="146">
        <v>0</v>
      </c>
      <c r="AC242" s="146">
        <v>130</v>
      </c>
      <c r="AZ242" s="146">
        <v>2</v>
      </c>
      <c r="BA242" s="146">
        <f t="shared" si="25"/>
        <v>0</v>
      </c>
      <c r="BB242" s="146">
        <f t="shared" si="26"/>
        <v>0</v>
      </c>
      <c r="BC242" s="146">
        <f t="shared" si="27"/>
        <v>0</v>
      </c>
      <c r="BD242" s="146">
        <f t="shared" si="28"/>
        <v>0</v>
      </c>
      <c r="BE242" s="146">
        <f t="shared" si="29"/>
        <v>0</v>
      </c>
      <c r="CA242" s="177">
        <v>12</v>
      </c>
      <c r="CB242" s="177">
        <v>0</v>
      </c>
      <c r="CZ242" s="146">
        <v>0</v>
      </c>
    </row>
    <row r="243" spans="1:104" ht="12.75">
      <c r="A243" s="171">
        <v>162</v>
      </c>
      <c r="B243" s="172" t="s">
        <v>438</v>
      </c>
      <c r="C243" s="173" t="s">
        <v>417</v>
      </c>
      <c r="D243" s="174" t="s">
        <v>84</v>
      </c>
      <c r="E243" s="175">
        <v>12.5</v>
      </c>
      <c r="F243" s="175"/>
      <c r="G243" s="176">
        <f t="shared" si="24"/>
        <v>0</v>
      </c>
      <c r="H243" s="206"/>
      <c r="O243" s="170">
        <v>2</v>
      </c>
      <c r="AA243" s="146">
        <v>12</v>
      </c>
      <c r="AB243" s="146">
        <v>0</v>
      </c>
      <c r="AC243" s="146">
        <v>131</v>
      </c>
      <c r="AZ243" s="146">
        <v>2</v>
      </c>
      <c r="BA243" s="146">
        <f t="shared" si="25"/>
        <v>0</v>
      </c>
      <c r="BB243" s="146">
        <f t="shared" si="26"/>
        <v>0</v>
      </c>
      <c r="BC243" s="146">
        <f t="shared" si="27"/>
        <v>0</v>
      </c>
      <c r="BD243" s="146">
        <f t="shared" si="28"/>
        <v>0</v>
      </c>
      <c r="BE243" s="146">
        <f t="shared" si="29"/>
        <v>0</v>
      </c>
      <c r="CA243" s="177">
        <v>12</v>
      </c>
      <c r="CB243" s="177">
        <v>0</v>
      </c>
      <c r="CZ243" s="146">
        <v>0</v>
      </c>
    </row>
    <row r="244" spans="1:104" ht="22.5">
      <c r="A244" s="171">
        <v>163</v>
      </c>
      <c r="B244" s="172" t="s">
        <v>439</v>
      </c>
      <c r="C244" s="173" t="s">
        <v>440</v>
      </c>
      <c r="D244" s="174" t="s">
        <v>73</v>
      </c>
      <c r="E244" s="175">
        <v>2</v>
      </c>
      <c r="F244" s="175"/>
      <c r="G244" s="176">
        <f t="shared" si="24"/>
        <v>0</v>
      </c>
      <c r="H244" s="206"/>
      <c r="O244" s="170">
        <v>2</v>
      </c>
      <c r="AA244" s="146">
        <v>12</v>
      </c>
      <c r="AB244" s="146">
        <v>0</v>
      </c>
      <c r="AC244" s="146">
        <v>132</v>
      </c>
      <c r="AZ244" s="146">
        <v>2</v>
      </c>
      <c r="BA244" s="146">
        <f t="shared" si="25"/>
        <v>0</v>
      </c>
      <c r="BB244" s="146">
        <f t="shared" si="26"/>
        <v>0</v>
      </c>
      <c r="BC244" s="146">
        <f t="shared" si="27"/>
        <v>0</v>
      </c>
      <c r="BD244" s="146">
        <f t="shared" si="28"/>
        <v>0</v>
      </c>
      <c r="BE244" s="146">
        <f t="shared" si="29"/>
        <v>0</v>
      </c>
      <c r="CA244" s="177">
        <v>12</v>
      </c>
      <c r="CB244" s="177">
        <v>0</v>
      </c>
      <c r="CZ244" s="146">
        <v>0</v>
      </c>
    </row>
    <row r="245" spans="1:104" ht="22.5">
      <c r="A245" s="171">
        <v>164</v>
      </c>
      <c r="B245" s="172" t="s">
        <v>441</v>
      </c>
      <c r="C245" s="173" t="s">
        <v>442</v>
      </c>
      <c r="D245" s="174" t="s">
        <v>443</v>
      </c>
      <c r="E245" s="175">
        <v>2</v>
      </c>
      <c r="F245" s="175"/>
      <c r="G245" s="176">
        <f t="shared" si="24"/>
        <v>0</v>
      </c>
      <c r="H245" s="206"/>
      <c r="O245" s="170">
        <v>2</v>
      </c>
      <c r="AA245" s="146">
        <v>12</v>
      </c>
      <c r="AB245" s="146">
        <v>0</v>
      </c>
      <c r="AC245" s="146">
        <v>133</v>
      </c>
      <c r="AZ245" s="146">
        <v>2</v>
      </c>
      <c r="BA245" s="146">
        <f t="shared" si="25"/>
        <v>0</v>
      </c>
      <c r="BB245" s="146">
        <f t="shared" si="26"/>
        <v>0</v>
      </c>
      <c r="BC245" s="146">
        <f t="shared" si="27"/>
        <v>0</v>
      </c>
      <c r="BD245" s="146">
        <f t="shared" si="28"/>
        <v>0</v>
      </c>
      <c r="BE245" s="146">
        <f t="shared" si="29"/>
        <v>0</v>
      </c>
      <c r="CA245" s="177">
        <v>12</v>
      </c>
      <c r="CB245" s="177">
        <v>0</v>
      </c>
      <c r="CZ245" s="146">
        <v>0</v>
      </c>
    </row>
    <row r="246" spans="1:104" ht="22.5">
      <c r="A246" s="171">
        <v>165</v>
      </c>
      <c r="B246" s="172" t="s">
        <v>444</v>
      </c>
      <c r="C246" s="173" t="s">
        <v>445</v>
      </c>
      <c r="D246" s="174" t="s">
        <v>73</v>
      </c>
      <c r="E246" s="175">
        <v>6</v>
      </c>
      <c r="F246" s="175"/>
      <c r="G246" s="176">
        <f t="shared" si="24"/>
        <v>0</v>
      </c>
      <c r="H246" s="206"/>
      <c r="O246" s="170">
        <v>2</v>
      </c>
      <c r="AA246" s="146">
        <v>12</v>
      </c>
      <c r="AB246" s="146">
        <v>0</v>
      </c>
      <c r="AC246" s="146">
        <v>134</v>
      </c>
      <c r="AZ246" s="146">
        <v>2</v>
      </c>
      <c r="BA246" s="146">
        <f t="shared" si="25"/>
        <v>0</v>
      </c>
      <c r="BB246" s="146">
        <f t="shared" si="26"/>
        <v>0</v>
      </c>
      <c r="BC246" s="146">
        <f t="shared" si="27"/>
        <v>0</v>
      </c>
      <c r="BD246" s="146">
        <f t="shared" si="28"/>
        <v>0</v>
      </c>
      <c r="BE246" s="146">
        <f t="shared" si="29"/>
        <v>0</v>
      </c>
      <c r="CA246" s="177">
        <v>12</v>
      </c>
      <c r="CB246" s="177">
        <v>0</v>
      </c>
      <c r="CZ246" s="146">
        <v>0</v>
      </c>
    </row>
    <row r="247" spans="1:104" ht="22.5">
      <c r="A247" s="171">
        <v>166</v>
      </c>
      <c r="B247" s="172" t="s">
        <v>446</v>
      </c>
      <c r="C247" s="173" t="s">
        <v>447</v>
      </c>
      <c r="D247" s="174" t="s">
        <v>73</v>
      </c>
      <c r="E247" s="175">
        <v>7</v>
      </c>
      <c r="F247" s="175"/>
      <c r="G247" s="176">
        <f t="shared" si="24"/>
        <v>0</v>
      </c>
      <c r="H247" s="206"/>
      <c r="O247" s="170">
        <v>2</v>
      </c>
      <c r="AA247" s="146">
        <v>12</v>
      </c>
      <c r="AB247" s="146">
        <v>0</v>
      </c>
      <c r="AC247" s="146">
        <v>135</v>
      </c>
      <c r="AZ247" s="146">
        <v>2</v>
      </c>
      <c r="BA247" s="146">
        <f t="shared" si="25"/>
        <v>0</v>
      </c>
      <c r="BB247" s="146">
        <f t="shared" si="26"/>
        <v>0</v>
      </c>
      <c r="BC247" s="146">
        <f t="shared" si="27"/>
        <v>0</v>
      </c>
      <c r="BD247" s="146">
        <f t="shared" si="28"/>
        <v>0</v>
      </c>
      <c r="BE247" s="146">
        <f t="shared" si="29"/>
        <v>0</v>
      </c>
      <c r="CA247" s="177">
        <v>12</v>
      </c>
      <c r="CB247" s="177">
        <v>0</v>
      </c>
      <c r="CZ247" s="146">
        <v>0</v>
      </c>
    </row>
    <row r="248" spans="1:104" ht="22.5">
      <c r="A248" s="171">
        <v>167</v>
      </c>
      <c r="B248" s="172" t="s">
        <v>448</v>
      </c>
      <c r="C248" s="173" t="s">
        <v>449</v>
      </c>
      <c r="D248" s="174" t="s">
        <v>73</v>
      </c>
      <c r="E248" s="175">
        <v>9</v>
      </c>
      <c r="F248" s="175"/>
      <c r="G248" s="176">
        <f t="shared" si="24"/>
        <v>0</v>
      </c>
      <c r="H248" s="206"/>
      <c r="O248" s="170">
        <v>2</v>
      </c>
      <c r="AA248" s="146">
        <v>12</v>
      </c>
      <c r="AB248" s="146">
        <v>0</v>
      </c>
      <c r="AC248" s="146">
        <v>136</v>
      </c>
      <c r="AZ248" s="146">
        <v>2</v>
      </c>
      <c r="BA248" s="146">
        <f t="shared" si="25"/>
        <v>0</v>
      </c>
      <c r="BB248" s="146">
        <f t="shared" si="26"/>
        <v>0</v>
      </c>
      <c r="BC248" s="146">
        <f t="shared" si="27"/>
        <v>0</v>
      </c>
      <c r="BD248" s="146">
        <f t="shared" si="28"/>
        <v>0</v>
      </c>
      <c r="BE248" s="146">
        <f t="shared" si="29"/>
        <v>0</v>
      </c>
      <c r="CA248" s="177">
        <v>12</v>
      </c>
      <c r="CB248" s="177">
        <v>0</v>
      </c>
      <c r="CZ248" s="146">
        <v>0</v>
      </c>
    </row>
    <row r="249" spans="1:104" ht="22.5">
      <c r="A249" s="171">
        <v>168</v>
      </c>
      <c r="B249" s="172" t="s">
        <v>450</v>
      </c>
      <c r="C249" s="173" t="s">
        <v>451</v>
      </c>
      <c r="D249" s="174" t="s">
        <v>73</v>
      </c>
      <c r="E249" s="175">
        <v>4</v>
      </c>
      <c r="F249" s="175"/>
      <c r="G249" s="176">
        <f t="shared" si="24"/>
        <v>0</v>
      </c>
      <c r="H249" s="206"/>
      <c r="O249" s="170">
        <v>2</v>
      </c>
      <c r="AA249" s="146">
        <v>12</v>
      </c>
      <c r="AB249" s="146">
        <v>0</v>
      </c>
      <c r="AC249" s="146">
        <v>137</v>
      </c>
      <c r="AZ249" s="146">
        <v>2</v>
      </c>
      <c r="BA249" s="146">
        <f t="shared" si="25"/>
        <v>0</v>
      </c>
      <c r="BB249" s="146">
        <f t="shared" si="26"/>
        <v>0</v>
      </c>
      <c r="BC249" s="146">
        <f t="shared" si="27"/>
        <v>0</v>
      </c>
      <c r="BD249" s="146">
        <f t="shared" si="28"/>
        <v>0</v>
      </c>
      <c r="BE249" s="146">
        <f t="shared" si="29"/>
        <v>0</v>
      </c>
      <c r="CA249" s="177">
        <v>12</v>
      </c>
      <c r="CB249" s="177">
        <v>0</v>
      </c>
      <c r="CZ249" s="146">
        <v>0</v>
      </c>
    </row>
    <row r="250" spans="1:104" ht="22.5">
      <c r="A250" s="171">
        <v>169</v>
      </c>
      <c r="B250" s="172" t="s">
        <v>452</v>
      </c>
      <c r="C250" s="173" t="s">
        <v>453</v>
      </c>
      <c r="D250" s="174" t="s">
        <v>73</v>
      </c>
      <c r="E250" s="175">
        <v>9</v>
      </c>
      <c r="F250" s="175"/>
      <c r="G250" s="176">
        <f t="shared" si="24"/>
        <v>0</v>
      </c>
      <c r="H250" s="206"/>
      <c r="O250" s="170">
        <v>2</v>
      </c>
      <c r="AA250" s="146">
        <v>12</v>
      </c>
      <c r="AB250" s="146">
        <v>0</v>
      </c>
      <c r="AC250" s="146">
        <v>138</v>
      </c>
      <c r="AZ250" s="146">
        <v>2</v>
      </c>
      <c r="BA250" s="146">
        <f t="shared" si="25"/>
        <v>0</v>
      </c>
      <c r="BB250" s="146">
        <f t="shared" si="26"/>
        <v>0</v>
      </c>
      <c r="BC250" s="146">
        <f t="shared" si="27"/>
        <v>0</v>
      </c>
      <c r="BD250" s="146">
        <f t="shared" si="28"/>
        <v>0</v>
      </c>
      <c r="BE250" s="146">
        <f t="shared" si="29"/>
        <v>0</v>
      </c>
      <c r="CA250" s="177">
        <v>12</v>
      </c>
      <c r="CB250" s="177">
        <v>0</v>
      </c>
      <c r="CZ250" s="146">
        <v>0</v>
      </c>
    </row>
    <row r="251" spans="1:104" ht="22.5">
      <c r="A251" s="171">
        <v>170</v>
      </c>
      <c r="B251" s="172" t="s">
        <v>454</v>
      </c>
      <c r="C251" s="173" t="s">
        <v>455</v>
      </c>
      <c r="D251" s="174" t="s">
        <v>84</v>
      </c>
      <c r="E251" s="175">
        <v>159</v>
      </c>
      <c r="F251" s="175"/>
      <c r="G251" s="176">
        <f t="shared" si="24"/>
        <v>0</v>
      </c>
      <c r="H251" s="206"/>
      <c r="O251" s="170">
        <v>2</v>
      </c>
      <c r="AA251" s="146">
        <v>12</v>
      </c>
      <c r="AB251" s="146">
        <v>0</v>
      </c>
      <c r="AC251" s="146">
        <v>139</v>
      </c>
      <c r="AZ251" s="146">
        <v>2</v>
      </c>
      <c r="BA251" s="146">
        <f t="shared" si="25"/>
        <v>0</v>
      </c>
      <c r="BB251" s="146">
        <f t="shared" si="26"/>
        <v>0</v>
      </c>
      <c r="BC251" s="146">
        <f t="shared" si="27"/>
        <v>0</v>
      </c>
      <c r="BD251" s="146">
        <f t="shared" si="28"/>
        <v>0</v>
      </c>
      <c r="BE251" s="146">
        <f t="shared" si="29"/>
        <v>0</v>
      </c>
      <c r="CA251" s="177">
        <v>12</v>
      </c>
      <c r="CB251" s="177">
        <v>0</v>
      </c>
      <c r="CZ251" s="146">
        <v>0</v>
      </c>
    </row>
    <row r="252" spans="1:104" ht="22.5">
      <c r="A252" s="171">
        <v>171</v>
      </c>
      <c r="B252" s="172" t="s">
        <v>456</v>
      </c>
      <c r="C252" s="173" t="s">
        <v>457</v>
      </c>
      <c r="D252" s="174" t="s">
        <v>73</v>
      </c>
      <c r="E252" s="175">
        <v>1</v>
      </c>
      <c r="F252" s="175"/>
      <c r="G252" s="176">
        <f t="shared" si="24"/>
        <v>0</v>
      </c>
      <c r="H252" s="206"/>
      <c r="O252" s="170">
        <v>2</v>
      </c>
      <c r="AA252" s="146">
        <v>12</v>
      </c>
      <c r="AB252" s="146">
        <v>0</v>
      </c>
      <c r="AC252" s="146">
        <v>140</v>
      </c>
      <c r="AZ252" s="146">
        <v>2</v>
      </c>
      <c r="BA252" s="146">
        <f t="shared" si="25"/>
        <v>0</v>
      </c>
      <c r="BB252" s="146">
        <f t="shared" si="26"/>
        <v>0</v>
      </c>
      <c r="BC252" s="146">
        <f t="shared" si="27"/>
        <v>0</v>
      </c>
      <c r="BD252" s="146">
        <f t="shared" si="28"/>
        <v>0</v>
      </c>
      <c r="BE252" s="146">
        <f t="shared" si="29"/>
        <v>0</v>
      </c>
      <c r="CA252" s="177">
        <v>12</v>
      </c>
      <c r="CB252" s="177">
        <v>0</v>
      </c>
      <c r="CZ252" s="146">
        <v>0</v>
      </c>
    </row>
    <row r="253" spans="1:104" ht="12.75">
      <c r="A253" s="171">
        <v>172</v>
      </c>
      <c r="B253" s="172" t="s">
        <v>458</v>
      </c>
      <c r="C253" s="173" t="s">
        <v>417</v>
      </c>
      <c r="D253" s="174" t="s">
        <v>84</v>
      </c>
      <c r="E253" s="175">
        <v>35</v>
      </c>
      <c r="F253" s="175"/>
      <c r="G253" s="176">
        <f t="shared" si="24"/>
        <v>0</v>
      </c>
      <c r="H253" s="206"/>
      <c r="O253" s="170">
        <v>2</v>
      </c>
      <c r="AA253" s="146">
        <v>12</v>
      </c>
      <c r="AB253" s="146">
        <v>0</v>
      </c>
      <c r="AC253" s="146">
        <v>141</v>
      </c>
      <c r="AZ253" s="146">
        <v>2</v>
      </c>
      <c r="BA253" s="146">
        <f t="shared" si="25"/>
        <v>0</v>
      </c>
      <c r="BB253" s="146">
        <f t="shared" si="26"/>
        <v>0</v>
      </c>
      <c r="BC253" s="146">
        <f t="shared" si="27"/>
        <v>0</v>
      </c>
      <c r="BD253" s="146">
        <f t="shared" si="28"/>
        <v>0</v>
      </c>
      <c r="BE253" s="146">
        <f t="shared" si="29"/>
        <v>0</v>
      </c>
      <c r="CA253" s="177">
        <v>12</v>
      </c>
      <c r="CB253" s="177">
        <v>0</v>
      </c>
      <c r="CZ253" s="146">
        <v>0</v>
      </c>
    </row>
    <row r="254" spans="1:104" ht="22.5">
      <c r="A254" s="171">
        <v>173</v>
      </c>
      <c r="B254" s="172" t="s">
        <v>459</v>
      </c>
      <c r="C254" s="173" t="s">
        <v>460</v>
      </c>
      <c r="D254" s="174" t="s">
        <v>73</v>
      </c>
      <c r="E254" s="175">
        <v>1</v>
      </c>
      <c r="F254" s="175"/>
      <c r="G254" s="176">
        <f t="shared" si="24"/>
        <v>0</v>
      </c>
      <c r="H254" s="206"/>
      <c r="O254" s="170">
        <v>2</v>
      </c>
      <c r="AA254" s="146">
        <v>12</v>
      </c>
      <c r="AB254" s="146">
        <v>0</v>
      </c>
      <c r="AC254" s="146">
        <v>142</v>
      </c>
      <c r="AZ254" s="146">
        <v>2</v>
      </c>
      <c r="BA254" s="146">
        <f t="shared" si="25"/>
        <v>0</v>
      </c>
      <c r="BB254" s="146">
        <f t="shared" si="26"/>
        <v>0</v>
      </c>
      <c r="BC254" s="146">
        <f t="shared" si="27"/>
        <v>0</v>
      </c>
      <c r="BD254" s="146">
        <f t="shared" si="28"/>
        <v>0</v>
      </c>
      <c r="BE254" s="146">
        <f t="shared" si="29"/>
        <v>0</v>
      </c>
      <c r="CA254" s="177">
        <v>12</v>
      </c>
      <c r="CB254" s="177">
        <v>0</v>
      </c>
      <c r="CZ254" s="146">
        <v>0</v>
      </c>
    </row>
    <row r="255" spans="1:104" ht="22.5">
      <c r="A255" s="171">
        <v>174</v>
      </c>
      <c r="B255" s="172" t="s">
        <v>461</v>
      </c>
      <c r="C255" s="173" t="s">
        <v>462</v>
      </c>
      <c r="D255" s="174" t="s">
        <v>73</v>
      </c>
      <c r="E255" s="175">
        <v>1</v>
      </c>
      <c r="F255" s="175"/>
      <c r="G255" s="176">
        <f t="shared" si="24"/>
        <v>0</v>
      </c>
      <c r="H255" s="206"/>
      <c r="O255" s="170">
        <v>2</v>
      </c>
      <c r="AA255" s="146">
        <v>12</v>
      </c>
      <c r="AB255" s="146">
        <v>0</v>
      </c>
      <c r="AC255" s="146">
        <v>143</v>
      </c>
      <c r="AZ255" s="146">
        <v>2</v>
      </c>
      <c r="BA255" s="146">
        <f t="shared" si="25"/>
        <v>0</v>
      </c>
      <c r="BB255" s="146">
        <f t="shared" si="26"/>
        <v>0</v>
      </c>
      <c r="BC255" s="146">
        <f t="shared" si="27"/>
        <v>0</v>
      </c>
      <c r="BD255" s="146">
        <f t="shared" si="28"/>
        <v>0</v>
      </c>
      <c r="BE255" s="146">
        <f t="shared" si="29"/>
        <v>0</v>
      </c>
      <c r="CA255" s="177">
        <v>12</v>
      </c>
      <c r="CB255" s="177">
        <v>0</v>
      </c>
      <c r="CZ255" s="146">
        <v>0</v>
      </c>
    </row>
    <row r="256" spans="1:104" ht="22.5">
      <c r="A256" s="171">
        <v>175</v>
      </c>
      <c r="B256" s="172" t="s">
        <v>463</v>
      </c>
      <c r="C256" s="173" t="s">
        <v>427</v>
      </c>
      <c r="D256" s="174" t="s">
        <v>73</v>
      </c>
      <c r="E256" s="175">
        <v>1</v>
      </c>
      <c r="F256" s="175"/>
      <c r="G256" s="176">
        <f t="shared" si="24"/>
        <v>0</v>
      </c>
      <c r="H256" s="206"/>
      <c r="O256" s="170">
        <v>2</v>
      </c>
      <c r="AA256" s="146">
        <v>12</v>
      </c>
      <c r="AB256" s="146">
        <v>0</v>
      </c>
      <c r="AC256" s="146">
        <v>144</v>
      </c>
      <c r="AZ256" s="146">
        <v>2</v>
      </c>
      <c r="BA256" s="146">
        <f t="shared" si="25"/>
        <v>0</v>
      </c>
      <c r="BB256" s="146">
        <f t="shared" si="26"/>
        <v>0</v>
      </c>
      <c r="BC256" s="146">
        <f t="shared" si="27"/>
        <v>0</v>
      </c>
      <c r="BD256" s="146">
        <f t="shared" si="28"/>
        <v>0</v>
      </c>
      <c r="BE256" s="146">
        <f t="shared" si="29"/>
        <v>0</v>
      </c>
      <c r="CA256" s="177">
        <v>12</v>
      </c>
      <c r="CB256" s="177">
        <v>0</v>
      </c>
      <c r="CZ256" s="146">
        <v>0</v>
      </c>
    </row>
    <row r="257" spans="1:104" ht="22.5">
      <c r="A257" s="171">
        <v>176</v>
      </c>
      <c r="B257" s="172" t="s">
        <v>464</v>
      </c>
      <c r="C257" s="173" t="s">
        <v>427</v>
      </c>
      <c r="D257" s="174" t="s">
        <v>73</v>
      </c>
      <c r="E257" s="175">
        <v>1</v>
      </c>
      <c r="F257" s="175"/>
      <c r="G257" s="176">
        <f t="shared" si="24"/>
        <v>0</v>
      </c>
      <c r="H257" s="206"/>
      <c r="O257" s="170">
        <v>2</v>
      </c>
      <c r="AA257" s="146">
        <v>12</v>
      </c>
      <c r="AB257" s="146">
        <v>0</v>
      </c>
      <c r="AC257" s="146">
        <v>145</v>
      </c>
      <c r="AZ257" s="146">
        <v>2</v>
      </c>
      <c r="BA257" s="146">
        <f t="shared" si="25"/>
        <v>0</v>
      </c>
      <c r="BB257" s="146">
        <f t="shared" si="26"/>
        <v>0</v>
      </c>
      <c r="BC257" s="146">
        <f t="shared" si="27"/>
        <v>0</v>
      </c>
      <c r="BD257" s="146">
        <f t="shared" si="28"/>
        <v>0</v>
      </c>
      <c r="BE257" s="146">
        <f t="shared" si="29"/>
        <v>0</v>
      </c>
      <c r="CA257" s="177">
        <v>12</v>
      </c>
      <c r="CB257" s="177">
        <v>0</v>
      </c>
      <c r="CZ257" s="146">
        <v>0</v>
      </c>
    </row>
    <row r="258" spans="1:104" ht="22.5">
      <c r="A258" s="171">
        <v>177</v>
      </c>
      <c r="B258" s="172" t="s">
        <v>465</v>
      </c>
      <c r="C258" s="173" t="s">
        <v>466</v>
      </c>
      <c r="D258" s="174" t="s">
        <v>73</v>
      </c>
      <c r="E258" s="175">
        <v>4</v>
      </c>
      <c r="F258" s="175"/>
      <c r="G258" s="176">
        <f t="shared" si="24"/>
        <v>0</v>
      </c>
      <c r="H258" s="206"/>
      <c r="O258" s="170">
        <v>2</v>
      </c>
      <c r="AA258" s="146">
        <v>12</v>
      </c>
      <c r="AB258" s="146">
        <v>0</v>
      </c>
      <c r="AC258" s="146">
        <v>146</v>
      </c>
      <c r="AZ258" s="146">
        <v>2</v>
      </c>
      <c r="BA258" s="146">
        <f t="shared" si="25"/>
        <v>0</v>
      </c>
      <c r="BB258" s="146">
        <f t="shared" si="26"/>
        <v>0</v>
      </c>
      <c r="BC258" s="146">
        <f t="shared" si="27"/>
        <v>0</v>
      </c>
      <c r="BD258" s="146">
        <f t="shared" si="28"/>
        <v>0</v>
      </c>
      <c r="BE258" s="146">
        <f t="shared" si="29"/>
        <v>0</v>
      </c>
      <c r="CA258" s="177">
        <v>12</v>
      </c>
      <c r="CB258" s="177">
        <v>0</v>
      </c>
      <c r="CZ258" s="146">
        <v>0</v>
      </c>
    </row>
    <row r="259" spans="1:104" ht="22.5">
      <c r="A259" s="171">
        <v>178</v>
      </c>
      <c r="B259" s="172" t="s">
        <v>467</v>
      </c>
      <c r="C259" s="173" t="s">
        <v>468</v>
      </c>
      <c r="D259" s="174" t="s">
        <v>73</v>
      </c>
      <c r="E259" s="175">
        <v>1</v>
      </c>
      <c r="F259" s="175"/>
      <c r="G259" s="176">
        <f aca="true" t="shared" si="30" ref="G259:G290">E259*F259</f>
        <v>0</v>
      </c>
      <c r="H259" s="206"/>
      <c r="O259" s="170">
        <v>2</v>
      </c>
      <c r="AA259" s="146">
        <v>12</v>
      </c>
      <c r="AB259" s="146">
        <v>0</v>
      </c>
      <c r="AC259" s="146">
        <v>147</v>
      </c>
      <c r="AZ259" s="146">
        <v>2</v>
      </c>
      <c r="BA259" s="146">
        <f aca="true" t="shared" si="31" ref="BA259:BA290">IF(AZ259=1,G259,0)</f>
        <v>0</v>
      </c>
      <c r="BB259" s="146">
        <f aca="true" t="shared" si="32" ref="BB259:BB290">IF(AZ259=2,G259,0)</f>
        <v>0</v>
      </c>
      <c r="BC259" s="146">
        <f aca="true" t="shared" si="33" ref="BC259:BC290">IF(AZ259=3,G259,0)</f>
        <v>0</v>
      </c>
      <c r="BD259" s="146">
        <f aca="true" t="shared" si="34" ref="BD259:BD290">IF(AZ259=4,G259,0)</f>
        <v>0</v>
      </c>
      <c r="BE259" s="146">
        <f aca="true" t="shared" si="35" ref="BE259:BE290">IF(AZ259=5,G259,0)</f>
        <v>0</v>
      </c>
      <c r="CA259" s="177">
        <v>12</v>
      </c>
      <c r="CB259" s="177">
        <v>0</v>
      </c>
      <c r="CZ259" s="146">
        <v>0</v>
      </c>
    </row>
    <row r="260" spans="1:104" ht="22.5">
      <c r="A260" s="171">
        <v>179</v>
      </c>
      <c r="B260" s="172" t="s">
        <v>469</v>
      </c>
      <c r="C260" s="173" t="s">
        <v>470</v>
      </c>
      <c r="D260" s="174" t="s">
        <v>84</v>
      </c>
      <c r="E260" s="175">
        <v>2</v>
      </c>
      <c r="F260" s="175"/>
      <c r="G260" s="176">
        <f t="shared" si="30"/>
        <v>0</v>
      </c>
      <c r="H260" s="206"/>
      <c r="O260" s="170">
        <v>2</v>
      </c>
      <c r="AA260" s="146">
        <v>12</v>
      </c>
      <c r="AB260" s="146">
        <v>0</v>
      </c>
      <c r="AC260" s="146">
        <v>148</v>
      </c>
      <c r="AZ260" s="146">
        <v>2</v>
      </c>
      <c r="BA260" s="146">
        <f t="shared" si="31"/>
        <v>0</v>
      </c>
      <c r="BB260" s="146">
        <f t="shared" si="32"/>
        <v>0</v>
      </c>
      <c r="BC260" s="146">
        <f t="shared" si="33"/>
        <v>0</v>
      </c>
      <c r="BD260" s="146">
        <f t="shared" si="34"/>
        <v>0</v>
      </c>
      <c r="BE260" s="146">
        <f t="shared" si="35"/>
        <v>0</v>
      </c>
      <c r="CA260" s="177">
        <v>12</v>
      </c>
      <c r="CB260" s="177">
        <v>0</v>
      </c>
      <c r="CZ260" s="146">
        <v>0</v>
      </c>
    </row>
    <row r="261" spans="1:104" ht="22.5">
      <c r="A261" s="171">
        <v>180</v>
      </c>
      <c r="B261" s="172" t="s">
        <v>471</v>
      </c>
      <c r="C261" s="173" t="s">
        <v>472</v>
      </c>
      <c r="D261" s="174" t="s">
        <v>73</v>
      </c>
      <c r="E261" s="175">
        <v>1</v>
      </c>
      <c r="F261" s="175"/>
      <c r="G261" s="176">
        <f t="shared" si="30"/>
        <v>0</v>
      </c>
      <c r="H261" s="206"/>
      <c r="O261" s="170">
        <v>2</v>
      </c>
      <c r="AA261" s="146">
        <v>12</v>
      </c>
      <c r="AB261" s="146">
        <v>0</v>
      </c>
      <c r="AC261" s="146">
        <v>149</v>
      </c>
      <c r="AZ261" s="146">
        <v>2</v>
      </c>
      <c r="BA261" s="146">
        <f t="shared" si="31"/>
        <v>0</v>
      </c>
      <c r="BB261" s="146">
        <f t="shared" si="32"/>
        <v>0</v>
      </c>
      <c r="BC261" s="146">
        <f t="shared" si="33"/>
        <v>0</v>
      </c>
      <c r="BD261" s="146">
        <f t="shared" si="34"/>
        <v>0</v>
      </c>
      <c r="BE261" s="146">
        <f t="shared" si="35"/>
        <v>0</v>
      </c>
      <c r="CA261" s="177">
        <v>12</v>
      </c>
      <c r="CB261" s="177">
        <v>0</v>
      </c>
      <c r="CZ261" s="146">
        <v>0</v>
      </c>
    </row>
    <row r="262" spans="1:104" ht="22.5">
      <c r="A262" s="171">
        <v>181</v>
      </c>
      <c r="B262" s="172" t="s">
        <v>473</v>
      </c>
      <c r="C262" s="173" t="s">
        <v>474</v>
      </c>
      <c r="D262" s="174" t="s">
        <v>73</v>
      </c>
      <c r="E262" s="175">
        <v>3</v>
      </c>
      <c r="F262" s="175"/>
      <c r="G262" s="176">
        <f t="shared" si="30"/>
        <v>0</v>
      </c>
      <c r="H262" s="206"/>
      <c r="O262" s="170">
        <v>2</v>
      </c>
      <c r="AA262" s="146">
        <v>12</v>
      </c>
      <c r="AB262" s="146">
        <v>0</v>
      </c>
      <c r="AC262" s="146">
        <v>150</v>
      </c>
      <c r="AZ262" s="146">
        <v>2</v>
      </c>
      <c r="BA262" s="146">
        <f t="shared" si="31"/>
        <v>0</v>
      </c>
      <c r="BB262" s="146">
        <f t="shared" si="32"/>
        <v>0</v>
      </c>
      <c r="BC262" s="146">
        <f t="shared" si="33"/>
        <v>0</v>
      </c>
      <c r="BD262" s="146">
        <f t="shared" si="34"/>
        <v>0</v>
      </c>
      <c r="BE262" s="146">
        <f t="shared" si="35"/>
        <v>0</v>
      </c>
      <c r="CA262" s="177">
        <v>12</v>
      </c>
      <c r="CB262" s="177">
        <v>0</v>
      </c>
      <c r="CZ262" s="146">
        <v>0</v>
      </c>
    </row>
    <row r="263" spans="1:104" ht="22.5">
      <c r="A263" s="171">
        <v>182</v>
      </c>
      <c r="B263" s="172" t="s">
        <v>475</v>
      </c>
      <c r="C263" s="173" t="s">
        <v>476</v>
      </c>
      <c r="D263" s="174" t="s">
        <v>477</v>
      </c>
      <c r="E263" s="175">
        <v>1500</v>
      </c>
      <c r="F263" s="175"/>
      <c r="G263" s="176">
        <f t="shared" si="30"/>
        <v>0</v>
      </c>
      <c r="H263" s="206"/>
      <c r="O263" s="170">
        <v>2</v>
      </c>
      <c r="AA263" s="146">
        <v>12</v>
      </c>
      <c r="AB263" s="146">
        <v>0</v>
      </c>
      <c r="AC263" s="146">
        <v>151</v>
      </c>
      <c r="AZ263" s="146">
        <v>2</v>
      </c>
      <c r="BA263" s="146">
        <f t="shared" si="31"/>
        <v>0</v>
      </c>
      <c r="BB263" s="146">
        <f t="shared" si="32"/>
        <v>0</v>
      </c>
      <c r="BC263" s="146">
        <f t="shared" si="33"/>
        <v>0</v>
      </c>
      <c r="BD263" s="146">
        <f t="shared" si="34"/>
        <v>0</v>
      </c>
      <c r="BE263" s="146">
        <f t="shared" si="35"/>
        <v>0</v>
      </c>
      <c r="CA263" s="177">
        <v>12</v>
      </c>
      <c r="CB263" s="177">
        <v>0</v>
      </c>
      <c r="CZ263" s="146">
        <v>0</v>
      </c>
    </row>
    <row r="264" spans="1:104" ht="22.5">
      <c r="A264" s="171">
        <v>183</v>
      </c>
      <c r="B264" s="172" t="s">
        <v>478</v>
      </c>
      <c r="C264" s="173" t="s">
        <v>479</v>
      </c>
      <c r="D264" s="174" t="s">
        <v>477</v>
      </c>
      <c r="E264" s="175">
        <v>300</v>
      </c>
      <c r="F264" s="175"/>
      <c r="G264" s="176">
        <f t="shared" si="30"/>
        <v>0</v>
      </c>
      <c r="H264" s="206"/>
      <c r="O264" s="170">
        <v>2</v>
      </c>
      <c r="AA264" s="146">
        <v>12</v>
      </c>
      <c r="AB264" s="146">
        <v>0</v>
      </c>
      <c r="AC264" s="146">
        <v>152</v>
      </c>
      <c r="AZ264" s="146">
        <v>2</v>
      </c>
      <c r="BA264" s="146">
        <f t="shared" si="31"/>
        <v>0</v>
      </c>
      <c r="BB264" s="146">
        <f t="shared" si="32"/>
        <v>0</v>
      </c>
      <c r="BC264" s="146">
        <f t="shared" si="33"/>
        <v>0</v>
      </c>
      <c r="BD264" s="146">
        <f t="shared" si="34"/>
        <v>0</v>
      </c>
      <c r="BE264" s="146">
        <f t="shared" si="35"/>
        <v>0</v>
      </c>
      <c r="CA264" s="177">
        <v>12</v>
      </c>
      <c r="CB264" s="177">
        <v>0</v>
      </c>
      <c r="CZ264" s="146">
        <v>0</v>
      </c>
    </row>
    <row r="265" spans="1:104" ht="22.5">
      <c r="A265" s="171">
        <v>184</v>
      </c>
      <c r="B265" s="172" t="s">
        <v>480</v>
      </c>
      <c r="C265" s="173" t="s">
        <v>481</v>
      </c>
      <c r="D265" s="174" t="s">
        <v>477</v>
      </c>
      <c r="E265" s="175">
        <v>1500</v>
      </c>
      <c r="F265" s="175"/>
      <c r="G265" s="176">
        <f t="shared" si="30"/>
        <v>0</v>
      </c>
      <c r="H265" s="206"/>
      <c r="O265" s="170">
        <v>2</v>
      </c>
      <c r="AA265" s="146">
        <v>12</v>
      </c>
      <c r="AB265" s="146">
        <v>0</v>
      </c>
      <c r="AC265" s="146">
        <v>153</v>
      </c>
      <c r="AZ265" s="146">
        <v>2</v>
      </c>
      <c r="BA265" s="146">
        <f t="shared" si="31"/>
        <v>0</v>
      </c>
      <c r="BB265" s="146">
        <f t="shared" si="32"/>
        <v>0</v>
      </c>
      <c r="BC265" s="146">
        <f t="shared" si="33"/>
        <v>0</v>
      </c>
      <c r="BD265" s="146">
        <f t="shared" si="34"/>
        <v>0</v>
      </c>
      <c r="BE265" s="146">
        <f t="shared" si="35"/>
        <v>0</v>
      </c>
      <c r="CA265" s="177">
        <v>12</v>
      </c>
      <c r="CB265" s="177">
        <v>0</v>
      </c>
      <c r="CZ265" s="146">
        <v>0</v>
      </c>
    </row>
    <row r="266" spans="1:104" ht="22.5">
      <c r="A266" s="171">
        <v>185</v>
      </c>
      <c r="B266" s="172" t="s">
        <v>482</v>
      </c>
      <c r="C266" s="173" t="s">
        <v>483</v>
      </c>
      <c r="D266" s="174" t="s">
        <v>477</v>
      </c>
      <c r="E266" s="175">
        <v>1100</v>
      </c>
      <c r="F266" s="175"/>
      <c r="G266" s="176">
        <f t="shared" si="30"/>
        <v>0</v>
      </c>
      <c r="H266" s="206"/>
      <c r="O266" s="170">
        <v>2</v>
      </c>
      <c r="AA266" s="146">
        <v>12</v>
      </c>
      <c r="AB266" s="146">
        <v>0</v>
      </c>
      <c r="AC266" s="146">
        <v>154</v>
      </c>
      <c r="AZ266" s="146">
        <v>2</v>
      </c>
      <c r="BA266" s="146">
        <f t="shared" si="31"/>
        <v>0</v>
      </c>
      <c r="BB266" s="146">
        <f t="shared" si="32"/>
        <v>0</v>
      </c>
      <c r="BC266" s="146">
        <f t="shared" si="33"/>
        <v>0</v>
      </c>
      <c r="BD266" s="146">
        <f t="shared" si="34"/>
        <v>0</v>
      </c>
      <c r="BE266" s="146">
        <f t="shared" si="35"/>
        <v>0</v>
      </c>
      <c r="CA266" s="177">
        <v>12</v>
      </c>
      <c r="CB266" s="177">
        <v>0</v>
      </c>
      <c r="CZ266" s="146">
        <v>0</v>
      </c>
    </row>
    <row r="267" spans="1:104" ht="22.5">
      <c r="A267" s="171">
        <v>186</v>
      </c>
      <c r="B267" s="172" t="s">
        <v>484</v>
      </c>
      <c r="C267" s="173" t="s">
        <v>485</v>
      </c>
      <c r="D267" s="174" t="s">
        <v>477</v>
      </c>
      <c r="E267" s="175">
        <v>450</v>
      </c>
      <c r="F267" s="175"/>
      <c r="G267" s="176">
        <f t="shared" si="30"/>
        <v>0</v>
      </c>
      <c r="H267" s="206"/>
      <c r="O267" s="170">
        <v>2</v>
      </c>
      <c r="AA267" s="146">
        <v>12</v>
      </c>
      <c r="AB267" s="146">
        <v>0</v>
      </c>
      <c r="AC267" s="146">
        <v>155</v>
      </c>
      <c r="AZ267" s="146">
        <v>2</v>
      </c>
      <c r="BA267" s="146">
        <f t="shared" si="31"/>
        <v>0</v>
      </c>
      <c r="BB267" s="146">
        <f t="shared" si="32"/>
        <v>0</v>
      </c>
      <c r="BC267" s="146">
        <f t="shared" si="33"/>
        <v>0</v>
      </c>
      <c r="BD267" s="146">
        <f t="shared" si="34"/>
        <v>0</v>
      </c>
      <c r="BE267" s="146">
        <f t="shared" si="35"/>
        <v>0</v>
      </c>
      <c r="CA267" s="177">
        <v>12</v>
      </c>
      <c r="CB267" s="177">
        <v>0</v>
      </c>
      <c r="CZ267" s="146">
        <v>0</v>
      </c>
    </row>
    <row r="268" spans="1:104" ht="22.5">
      <c r="A268" s="171">
        <v>187</v>
      </c>
      <c r="B268" s="172" t="s">
        <v>486</v>
      </c>
      <c r="C268" s="173" t="s">
        <v>487</v>
      </c>
      <c r="D268" s="174" t="s">
        <v>73</v>
      </c>
      <c r="E268" s="175">
        <v>27</v>
      </c>
      <c r="F268" s="175"/>
      <c r="G268" s="176">
        <f t="shared" si="30"/>
        <v>0</v>
      </c>
      <c r="H268" s="247"/>
      <c r="O268" s="170">
        <v>2</v>
      </c>
      <c r="AA268" s="146">
        <v>12</v>
      </c>
      <c r="AB268" s="146">
        <v>0</v>
      </c>
      <c r="AC268" s="146">
        <v>156</v>
      </c>
      <c r="AZ268" s="146">
        <v>2</v>
      </c>
      <c r="BA268" s="146">
        <f t="shared" si="31"/>
        <v>0</v>
      </c>
      <c r="BB268" s="146">
        <f t="shared" si="32"/>
        <v>0</v>
      </c>
      <c r="BC268" s="146">
        <f t="shared" si="33"/>
        <v>0</v>
      </c>
      <c r="BD268" s="146">
        <f t="shared" si="34"/>
        <v>0</v>
      </c>
      <c r="BE268" s="146">
        <f t="shared" si="35"/>
        <v>0</v>
      </c>
      <c r="CA268" s="177">
        <v>12</v>
      </c>
      <c r="CB268" s="177">
        <v>0</v>
      </c>
      <c r="CZ268" s="146">
        <v>0</v>
      </c>
    </row>
    <row r="269" spans="1:104" ht="22.5">
      <c r="A269" s="171">
        <v>188</v>
      </c>
      <c r="B269" s="172" t="s">
        <v>488</v>
      </c>
      <c r="C269" s="173" t="s">
        <v>489</v>
      </c>
      <c r="D269" s="174" t="s">
        <v>73</v>
      </c>
      <c r="E269" s="175">
        <v>7</v>
      </c>
      <c r="F269" s="175"/>
      <c r="G269" s="176">
        <f t="shared" si="30"/>
        <v>0</v>
      </c>
      <c r="H269" s="206"/>
      <c r="O269" s="170">
        <v>2</v>
      </c>
      <c r="AA269" s="146">
        <v>12</v>
      </c>
      <c r="AB269" s="146">
        <v>0</v>
      </c>
      <c r="AC269" s="146">
        <v>157</v>
      </c>
      <c r="AZ269" s="146">
        <v>2</v>
      </c>
      <c r="BA269" s="146">
        <f t="shared" si="31"/>
        <v>0</v>
      </c>
      <c r="BB269" s="146">
        <f t="shared" si="32"/>
        <v>0</v>
      </c>
      <c r="BC269" s="146">
        <f t="shared" si="33"/>
        <v>0</v>
      </c>
      <c r="BD269" s="146">
        <f t="shared" si="34"/>
        <v>0</v>
      </c>
      <c r="BE269" s="146">
        <f t="shared" si="35"/>
        <v>0</v>
      </c>
      <c r="CA269" s="177">
        <v>12</v>
      </c>
      <c r="CB269" s="177">
        <v>0</v>
      </c>
      <c r="CZ269" s="146">
        <v>0</v>
      </c>
    </row>
    <row r="270" spans="1:104" ht="22.5">
      <c r="A270" s="171">
        <v>189</v>
      </c>
      <c r="B270" s="172" t="s">
        <v>490</v>
      </c>
      <c r="C270" s="173" t="s">
        <v>491</v>
      </c>
      <c r="D270" s="174" t="s">
        <v>73</v>
      </c>
      <c r="E270" s="175">
        <v>49</v>
      </c>
      <c r="F270" s="175"/>
      <c r="G270" s="176">
        <f t="shared" si="30"/>
        <v>0</v>
      </c>
      <c r="H270" s="206"/>
      <c r="O270" s="170">
        <v>2</v>
      </c>
      <c r="AA270" s="146">
        <v>12</v>
      </c>
      <c r="AB270" s="146">
        <v>0</v>
      </c>
      <c r="AC270" s="146">
        <v>158</v>
      </c>
      <c r="AZ270" s="146">
        <v>2</v>
      </c>
      <c r="BA270" s="146">
        <f t="shared" si="31"/>
        <v>0</v>
      </c>
      <c r="BB270" s="146">
        <f t="shared" si="32"/>
        <v>0</v>
      </c>
      <c r="BC270" s="146">
        <f t="shared" si="33"/>
        <v>0</v>
      </c>
      <c r="BD270" s="146">
        <f t="shared" si="34"/>
        <v>0</v>
      </c>
      <c r="BE270" s="146">
        <f t="shared" si="35"/>
        <v>0</v>
      </c>
      <c r="CA270" s="177">
        <v>12</v>
      </c>
      <c r="CB270" s="177">
        <v>0</v>
      </c>
      <c r="CZ270" s="146">
        <v>0</v>
      </c>
    </row>
    <row r="271" spans="1:104" ht="22.5">
      <c r="A271" s="171">
        <v>190</v>
      </c>
      <c r="B271" s="172" t="s">
        <v>492</v>
      </c>
      <c r="C271" s="173" t="s">
        <v>493</v>
      </c>
      <c r="D271" s="174" t="s">
        <v>73</v>
      </c>
      <c r="E271" s="175">
        <v>14</v>
      </c>
      <c r="F271" s="175"/>
      <c r="G271" s="176">
        <f t="shared" si="30"/>
        <v>0</v>
      </c>
      <c r="H271" s="206"/>
      <c r="O271" s="170">
        <v>2</v>
      </c>
      <c r="AA271" s="146">
        <v>12</v>
      </c>
      <c r="AB271" s="146">
        <v>0</v>
      </c>
      <c r="AC271" s="146">
        <v>159</v>
      </c>
      <c r="AZ271" s="146">
        <v>2</v>
      </c>
      <c r="BA271" s="146">
        <f t="shared" si="31"/>
        <v>0</v>
      </c>
      <c r="BB271" s="146">
        <f t="shared" si="32"/>
        <v>0</v>
      </c>
      <c r="BC271" s="146">
        <f t="shared" si="33"/>
        <v>0</v>
      </c>
      <c r="BD271" s="146">
        <f t="shared" si="34"/>
        <v>0</v>
      </c>
      <c r="BE271" s="146">
        <f t="shared" si="35"/>
        <v>0</v>
      </c>
      <c r="CA271" s="177">
        <v>12</v>
      </c>
      <c r="CB271" s="177">
        <v>0</v>
      </c>
      <c r="CZ271" s="146">
        <v>0</v>
      </c>
    </row>
    <row r="272" spans="1:104" ht="22.5">
      <c r="A272" s="171">
        <v>191</v>
      </c>
      <c r="B272" s="172" t="s">
        <v>494</v>
      </c>
      <c r="C272" s="173" t="s">
        <v>495</v>
      </c>
      <c r="D272" s="174" t="s">
        <v>73</v>
      </c>
      <c r="E272" s="175">
        <v>22</v>
      </c>
      <c r="F272" s="175"/>
      <c r="G272" s="176">
        <f t="shared" si="30"/>
        <v>0</v>
      </c>
      <c r="H272" s="206"/>
      <c r="O272" s="170">
        <v>2</v>
      </c>
      <c r="AA272" s="146">
        <v>12</v>
      </c>
      <c r="AB272" s="146">
        <v>0</v>
      </c>
      <c r="AC272" s="146">
        <v>160</v>
      </c>
      <c r="AZ272" s="146">
        <v>2</v>
      </c>
      <c r="BA272" s="146">
        <f t="shared" si="31"/>
        <v>0</v>
      </c>
      <c r="BB272" s="146">
        <f t="shared" si="32"/>
        <v>0</v>
      </c>
      <c r="BC272" s="146">
        <f t="shared" si="33"/>
        <v>0</v>
      </c>
      <c r="BD272" s="146">
        <f t="shared" si="34"/>
        <v>0</v>
      </c>
      <c r="BE272" s="146">
        <f t="shared" si="35"/>
        <v>0</v>
      </c>
      <c r="CA272" s="177">
        <v>12</v>
      </c>
      <c r="CB272" s="177">
        <v>0</v>
      </c>
      <c r="CZ272" s="146">
        <v>0</v>
      </c>
    </row>
    <row r="273" spans="1:104" ht="22.5">
      <c r="A273" s="171">
        <v>192</v>
      </c>
      <c r="B273" s="172" t="s">
        <v>496</v>
      </c>
      <c r="C273" s="173" t="s">
        <v>497</v>
      </c>
      <c r="D273" s="174" t="s">
        <v>73</v>
      </c>
      <c r="E273" s="175">
        <v>45</v>
      </c>
      <c r="F273" s="175"/>
      <c r="G273" s="176">
        <f t="shared" si="30"/>
        <v>0</v>
      </c>
      <c r="H273" s="206"/>
      <c r="O273" s="170">
        <v>2</v>
      </c>
      <c r="AA273" s="146">
        <v>12</v>
      </c>
      <c r="AB273" s="146">
        <v>0</v>
      </c>
      <c r="AC273" s="146">
        <v>161</v>
      </c>
      <c r="AZ273" s="146">
        <v>2</v>
      </c>
      <c r="BA273" s="146">
        <f t="shared" si="31"/>
        <v>0</v>
      </c>
      <c r="BB273" s="146">
        <f t="shared" si="32"/>
        <v>0</v>
      </c>
      <c r="BC273" s="146">
        <f t="shared" si="33"/>
        <v>0</v>
      </c>
      <c r="BD273" s="146">
        <f t="shared" si="34"/>
        <v>0</v>
      </c>
      <c r="BE273" s="146">
        <f t="shared" si="35"/>
        <v>0</v>
      </c>
      <c r="CA273" s="177">
        <v>12</v>
      </c>
      <c r="CB273" s="177">
        <v>0</v>
      </c>
      <c r="CZ273" s="146">
        <v>0</v>
      </c>
    </row>
    <row r="274" spans="1:104" ht="22.5">
      <c r="A274" s="171">
        <v>193</v>
      </c>
      <c r="B274" s="172" t="s">
        <v>498</v>
      </c>
      <c r="C274" s="173" t="s">
        <v>499</v>
      </c>
      <c r="D274" s="174" t="s">
        <v>73</v>
      </c>
      <c r="E274" s="175">
        <v>1</v>
      </c>
      <c r="F274" s="175"/>
      <c r="G274" s="176">
        <f t="shared" si="30"/>
        <v>0</v>
      </c>
      <c r="H274" s="206"/>
      <c r="O274" s="170">
        <v>2</v>
      </c>
      <c r="AA274" s="146">
        <v>12</v>
      </c>
      <c r="AB274" s="146">
        <v>0</v>
      </c>
      <c r="AC274" s="146">
        <v>162</v>
      </c>
      <c r="AZ274" s="146">
        <v>2</v>
      </c>
      <c r="BA274" s="146">
        <f t="shared" si="31"/>
        <v>0</v>
      </c>
      <c r="BB274" s="146">
        <f t="shared" si="32"/>
        <v>0</v>
      </c>
      <c r="BC274" s="146">
        <f t="shared" si="33"/>
        <v>0</v>
      </c>
      <c r="BD274" s="146">
        <f t="shared" si="34"/>
        <v>0</v>
      </c>
      <c r="BE274" s="146">
        <f t="shared" si="35"/>
        <v>0</v>
      </c>
      <c r="CA274" s="177">
        <v>12</v>
      </c>
      <c r="CB274" s="177">
        <v>0</v>
      </c>
      <c r="CZ274" s="146">
        <v>0</v>
      </c>
    </row>
    <row r="275" spans="1:104" ht="22.5">
      <c r="A275" s="171">
        <v>194</v>
      </c>
      <c r="B275" s="172" t="s">
        <v>500</v>
      </c>
      <c r="C275" s="173" t="s">
        <v>501</v>
      </c>
      <c r="D275" s="174" t="s">
        <v>73</v>
      </c>
      <c r="E275" s="175">
        <v>1</v>
      </c>
      <c r="F275" s="175"/>
      <c r="G275" s="176">
        <f t="shared" si="30"/>
        <v>0</v>
      </c>
      <c r="H275" s="206"/>
      <c r="O275" s="170">
        <v>2</v>
      </c>
      <c r="AA275" s="146">
        <v>12</v>
      </c>
      <c r="AB275" s="146">
        <v>0</v>
      </c>
      <c r="AC275" s="146">
        <v>163</v>
      </c>
      <c r="AZ275" s="146">
        <v>2</v>
      </c>
      <c r="BA275" s="146">
        <f t="shared" si="31"/>
        <v>0</v>
      </c>
      <c r="BB275" s="146">
        <f t="shared" si="32"/>
        <v>0</v>
      </c>
      <c r="BC275" s="146">
        <f t="shared" si="33"/>
        <v>0</v>
      </c>
      <c r="BD275" s="146">
        <f t="shared" si="34"/>
        <v>0</v>
      </c>
      <c r="BE275" s="146">
        <f t="shared" si="35"/>
        <v>0</v>
      </c>
      <c r="CA275" s="177">
        <v>12</v>
      </c>
      <c r="CB275" s="177">
        <v>0</v>
      </c>
      <c r="CZ275" s="146">
        <v>0</v>
      </c>
    </row>
    <row r="276" spans="1:104" ht="22.5">
      <c r="A276" s="171">
        <v>195</v>
      </c>
      <c r="B276" s="172" t="s">
        <v>502</v>
      </c>
      <c r="C276" s="173" t="s">
        <v>503</v>
      </c>
      <c r="D276" s="174" t="s">
        <v>73</v>
      </c>
      <c r="E276" s="175">
        <v>10</v>
      </c>
      <c r="F276" s="175"/>
      <c r="G276" s="176">
        <f t="shared" si="30"/>
        <v>0</v>
      </c>
      <c r="H276" s="206"/>
      <c r="O276" s="170">
        <v>2</v>
      </c>
      <c r="AA276" s="146">
        <v>12</v>
      </c>
      <c r="AB276" s="146">
        <v>0</v>
      </c>
      <c r="AC276" s="146">
        <v>164</v>
      </c>
      <c r="AZ276" s="146">
        <v>2</v>
      </c>
      <c r="BA276" s="146">
        <f t="shared" si="31"/>
        <v>0</v>
      </c>
      <c r="BB276" s="146">
        <f t="shared" si="32"/>
        <v>0</v>
      </c>
      <c r="BC276" s="146">
        <f t="shared" si="33"/>
        <v>0</v>
      </c>
      <c r="BD276" s="146">
        <f t="shared" si="34"/>
        <v>0</v>
      </c>
      <c r="BE276" s="146">
        <f t="shared" si="35"/>
        <v>0</v>
      </c>
      <c r="CA276" s="177">
        <v>12</v>
      </c>
      <c r="CB276" s="177">
        <v>0</v>
      </c>
      <c r="CZ276" s="146">
        <v>0</v>
      </c>
    </row>
    <row r="277" spans="1:104" ht="22.5">
      <c r="A277" s="171">
        <v>196</v>
      </c>
      <c r="B277" s="172" t="s">
        <v>504</v>
      </c>
      <c r="C277" s="173" t="s">
        <v>505</v>
      </c>
      <c r="D277" s="174" t="s">
        <v>73</v>
      </c>
      <c r="E277" s="175">
        <v>4</v>
      </c>
      <c r="F277" s="175"/>
      <c r="G277" s="176">
        <f t="shared" si="30"/>
        <v>0</v>
      </c>
      <c r="H277" s="206"/>
      <c r="O277" s="170">
        <v>2</v>
      </c>
      <c r="AA277" s="146">
        <v>12</v>
      </c>
      <c r="AB277" s="146">
        <v>0</v>
      </c>
      <c r="AC277" s="146">
        <v>165</v>
      </c>
      <c r="AZ277" s="146">
        <v>2</v>
      </c>
      <c r="BA277" s="146">
        <f t="shared" si="31"/>
        <v>0</v>
      </c>
      <c r="BB277" s="146">
        <f t="shared" si="32"/>
        <v>0</v>
      </c>
      <c r="BC277" s="146">
        <f t="shared" si="33"/>
        <v>0</v>
      </c>
      <c r="BD277" s="146">
        <f t="shared" si="34"/>
        <v>0</v>
      </c>
      <c r="BE277" s="146">
        <f t="shared" si="35"/>
        <v>0</v>
      </c>
      <c r="CA277" s="177">
        <v>12</v>
      </c>
      <c r="CB277" s="177">
        <v>0</v>
      </c>
      <c r="CZ277" s="146">
        <v>0</v>
      </c>
    </row>
    <row r="278" spans="1:104" ht="22.5">
      <c r="A278" s="171">
        <v>197</v>
      </c>
      <c r="B278" s="172" t="s">
        <v>506</v>
      </c>
      <c r="C278" s="173" t="s">
        <v>507</v>
      </c>
      <c r="D278" s="174" t="s">
        <v>73</v>
      </c>
      <c r="E278" s="175">
        <v>5</v>
      </c>
      <c r="F278" s="175"/>
      <c r="G278" s="176">
        <f t="shared" si="30"/>
        <v>0</v>
      </c>
      <c r="H278" s="206"/>
      <c r="O278" s="170">
        <v>2</v>
      </c>
      <c r="AA278" s="146">
        <v>12</v>
      </c>
      <c r="AB278" s="146">
        <v>0</v>
      </c>
      <c r="AC278" s="146">
        <v>166</v>
      </c>
      <c r="AZ278" s="146">
        <v>2</v>
      </c>
      <c r="BA278" s="146">
        <f t="shared" si="31"/>
        <v>0</v>
      </c>
      <c r="BB278" s="146">
        <f t="shared" si="32"/>
        <v>0</v>
      </c>
      <c r="BC278" s="146">
        <f t="shared" si="33"/>
        <v>0</v>
      </c>
      <c r="BD278" s="146">
        <f t="shared" si="34"/>
        <v>0</v>
      </c>
      <c r="BE278" s="146">
        <f t="shared" si="35"/>
        <v>0</v>
      </c>
      <c r="CA278" s="177">
        <v>12</v>
      </c>
      <c r="CB278" s="177">
        <v>0</v>
      </c>
      <c r="CZ278" s="146">
        <v>0</v>
      </c>
    </row>
    <row r="279" spans="1:104" ht="22.5">
      <c r="A279" s="171">
        <v>198</v>
      </c>
      <c r="B279" s="172" t="s">
        <v>508</v>
      </c>
      <c r="C279" s="173" t="s">
        <v>509</v>
      </c>
      <c r="D279" s="174" t="s">
        <v>73</v>
      </c>
      <c r="E279" s="175">
        <v>4</v>
      </c>
      <c r="F279" s="175"/>
      <c r="G279" s="176">
        <f t="shared" si="30"/>
        <v>0</v>
      </c>
      <c r="H279" s="206"/>
      <c r="O279" s="170">
        <v>2</v>
      </c>
      <c r="AA279" s="146">
        <v>12</v>
      </c>
      <c r="AB279" s="146">
        <v>0</v>
      </c>
      <c r="AC279" s="146">
        <v>167</v>
      </c>
      <c r="AZ279" s="146">
        <v>2</v>
      </c>
      <c r="BA279" s="146">
        <f t="shared" si="31"/>
        <v>0</v>
      </c>
      <c r="BB279" s="146">
        <f t="shared" si="32"/>
        <v>0</v>
      </c>
      <c r="BC279" s="146">
        <f t="shared" si="33"/>
        <v>0</v>
      </c>
      <c r="BD279" s="146">
        <f t="shared" si="34"/>
        <v>0</v>
      </c>
      <c r="BE279" s="146">
        <f t="shared" si="35"/>
        <v>0</v>
      </c>
      <c r="CA279" s="177">
        <v>12</v>
      </c>
      <c r="CB279" s="177">
        <v>0</v>
      </c>
      <c r="CZ279" s="146">
        <v>0</v>
      </c>
    </row>
    <row r="280" spans="1:104" ht="22.5">
      <c r="A280" s="171">
        <v>199</v>
      </c>
      <c r="B280" s="172" t="s">
        <v>510</v>
      </c>
      <c r="C280" s="173" t="s">
        <v>511</v>
      </c>
      <c r="D280" s="174" t="s">
        <v>73</v>
      </c>
      <c r="E280" s="175">
        <v>10</v>
      </c>
      <c r="F280" s="175"/>
      <c r="G280" s="176">
        <f t="shared" si="30"/>
        <v>0</v>
      </c>
      <c r="H280" s="206"/>
      <c r="O280" s="170">
        <v>2</v>
      </c>
      <c r="AA280" s="146">
        <v>12</v>
      </c>
      <c r="AB280" s="146">
        <v>0</v>
      </c>
      <c r="AC280" s="146">
        <v>168</v>
      </c>
      <c r="AZ280" s="146">
        <v>2</v>
      </c>
      <c r="BA280" s="146">
        <f t="shared" si="31"/>
        <v>0</v>
      </c>
      <c r="BB280" s="146">
        <f t="shared" si="32"/>
        <v>0</v>
      </c>
      <c r="BC280" s="146">
        <f t="shared" si="33"/>
        <v>0</v>
      </c>
      <c r="BD280" s="146">
        <f t="shared" si="34"/>
        <v>0</v>
      </c>
      <c r="BE280" s="146">
        <f t="shared" si="35"/>
        <v>0</v>
      </c>
      <c r="CA280" s="177">
        <v>12</v>
      </c>
      <c r="CB280" s="177">
        <v>0</v>
      </c>
      <c r="CZ280" s="146">
        <v>0</v>
      </c>
    </row>
    <row r="281" spans="1:104" ht="22.5">
      <c r="A281" s="171">
        <v>200</v>
      </c>
      <c r="B281" s="172" t="s">
        <v>512</v>
      </c>
      <c r="C281" s="173" t="s">
        <v>513</v>
      </c>
      <c r="D281" s="174" t="s">
        <v>73</v>
      </c>
      <c r="E281" s="175">
        <v>2</v>
      </c>
      <c r="F281" s="175"/>
      <c r="G281" s="176">
        <f t="shared" si="30"/>
        <v>0</v>
      </c>
      <c r="H281" s="206"/>
      <c r="O281" s="170">
        <v>2</v>
      </c>
      <c r="AA281" s="146">
        <v>12</v>
      </c>
      <c r="AB281" s="146">
        <v>0</v>
      </c>
      <c r="AC281" s="146">
        <v>169</v>
      </c>
      <c r="AZ281" s="146">
        <v>2</v>
      </c>
      <c r="BA281" s="146">
        <f t="shared" si="31"/>
        <v>0</v>
      </c>
      <c r="BB281" s="146">
        <f t="shared" si="32"/>
        <v>0</v>
      </c>
      <c r="BC281" s="146">
        <f t="shared" si="33"/>
        <v>0</v>
      </c>
      <c r="BD281" s="146">
        <f t="shared" si="34"/>
        <v>0</v>
      </c>
      <c r="BE281" s="146">
        <f t="shared" si="35"/>
        <v>0</v>
      </c>
      <c r="CA281" s="177">
        <v>12</v>
      </c>
      <c r="CB281" s="177">
        <v>0</v>
      </c>
      <c r="CZ281" s="146">
        <v>0</v>
      </c>
    </row>
    <row r="282" spans="1:104" ht="22.5">
      <c r="A282" s="171">
        <v>201</v>
      </c>
      <c r="B282" s="172" t="s">
        <v>514</v>
      </c>
      <c r="C282" s="173" t="s">
        <v>515</v>
      </c>
      <c r="D282" s="174" t="s">
        <v>73</v>
      </c>
      <c r="E282" s="175">
        <v>2</v>
      </c>
      <c r="F282" s="175"/>
      <c r="G282" s="176">
        <f t="shared" si="30"/>
        <v>0</v>
      </c>
      <c r="H282" s="206"/>
      <c r="O282" s="170">
        <v>2</v>
      </c>
      <c r="AA282" s="146">
        <v>12</v>
      </c>
      <c r="AB282" s="146">
        <v>0</v>
      </c>
      <c r="AC282" s="146">
        <v>170</v>
      </c>
      <c r="AZ282" s="146">
        <v>2</v>
      </c>
      <c r="BA282" s="146">
        <f t="shared" si="31"/>
        <v>0</v>
      </c>
      <c r="BB282" s="146">
        <f t="shared" si="32"/>
        <v>0</v>
      </c>
      <c r="BC282" s="146">
        <f t="shared" si="33"/>
        <v>0</v>
      </c>
      <c r="BD282" s="146">
        <f t="shared" si="34"/>
        <v>0</v>
      </c>
      <c r="BE282" s="146">
        <f t="shared" si="35"/>
        <v>0</v>
      </c>
      <c r="CA282" s="177">
        <v>12</v>
      </c>
      <c r="CB282" s="177">
        <v>0</v>
      </c>
      <c r="CZ282" s="146">
        <v>0</v>
      </c>
    </row>
    <row r="283" spans="1:104" ht="22.5">
      <c r="A283" s="171">
        <v>202</v>
      </c>
      <c r="B283" s="172" t="s">
        <v>516</v>
      </c>
      <c r="C283" s="173" t="s">
        <v>517</v>
      </c>
      <c r="D283" s="174" t="s">
        <v>73</v>
      </c>
      <c r="E283" s="175">
        <v>3</v>
      </c>
      <c r="F283" s="175"/>
      <c r="G283" s="176">
        <f t="shared" si="30"/>
        <v>0</v>
      </c>
      <c r="H283" s="206"/>
      <c r="O283" s="170">
        <v>2</v>
      </c>
      <c r="AA283" s="146">
        <v>12</v>
      </c>
      <c r="AB283" s="146">
        <v>0</v>
      </c>
      <c r="AC283" s="146">
        <v>171</v>
      </c>
      <c r="AZ283" s="146">
        <v>2</v>
      </c>
      <c r="BA283" s="146">
        <f t="shared" si="31"/>
        <v>0</v>
      </c>
      <c r="BB283" s="146">
        <f t="shared" si="32"/>
        <v>0</v>
      </c>
      <c r="BC283" s="146">
        <f t="shared" si="33"/>
        <v>0</v>
      </c>
      <c r="BD283" s="146">
        <f t="shared" si="34"/>
        <v>0</v>
      </c>
      <c r="BE283" s="146">
        <f t="shared" si="35"/>
        <v>0</v>
      </c>
      <c r="CA283" s="177">
        <v>12</v>
      </c>
      <c r="CB283" s="177">
        <v>0</v>
      </c>
      <c r="CZ283" s="146">
        <v>0</v>
      </c>
    </row>
    <row r="284" spans="1:104" ht="22.5">
      <c r="A284" s="171">
        <v>203</v>
      </c>
      <c r="B284" s="172" t="s">
        <v>518</v>
      </c>
      <c r="C284" s="173" t="s">
        <v>519</v>
      </c>
      <c r="D284" s="174" t="s">
        <v>73</v>
      </c>
      <c r="E284" s="175">
        <v>180</v>
      </c>
      <c r="F284" s="175"/>
      <c r="G284" s="176">
        <f t="shared" si="30"/>
        <v>0</v>
      </c>
      <c r="H284" s="206"/>
      <c r="O284" s="170">
        <v>2</v>
      </c>
      <c r="AA284" s="146">
        <v>12</v>
      </c>
      <c r="AB284" s="146">
        <v>0</v>
      </c>
      <c r="AC284" s="146">
        <v>172</v>
      </c>
      <c r="AZ284" s="146">
        <v>2</v>
      </c>
      <c r="BA284" s="146">
        <f t="shared" si="31"/>
        <v>0</v>
      </c>
      <c r="BB284" s="146">
        <f t="shared" si="32"/>
        <v>0</v>
      </c>
      <c r="BC284" s="146">
        <f t="shared" si="33"/>
        <v>0</v>
      </c>
      <c r="BD284" s="146">
        <f t="shared" si="34"/>
        <v>0</v>
      </c>
      <c r="BE284" s="146">
        <f t="shared" si="35"/>
        <v>0</v>
      </c>
      <c r="CA284" s="177">
        <v>12</v>
      </c>
      <c r="CB284" s="177">
        <v>0</v>
      </c>
      <c r="CZ284" s="146">
        <v>0</v>
      </c>
    </row>
    <row r="285" spans="1:104" ht="22.5">
      <c r="A285" s="171">
        <v>204</v>
      </c>
      <c r="B285" s="172" t="s">
        <v>520</v>
      </c>
      <c r="C285" s="173" t="s">
        <v>521</v>
      </c>
      <c r="D285" s="174" t="s">
        <v>477</v>
      </c>
      <c r="E285" s="175">
        <v>400</v>
      </c>
      <c r="F285" s="175"/>
      <c r="G285" s="176">
        <f t="shared" si="30"/>
        <v>0</v>
      </c>
      <c r="H285" s="206"/>
      <c r="O285" s="170">
        <v>2</v>
      </c>
      <c r="AA285" s="146">
        <v>12</v>
      </c>
      <c r="AB285" s="146">
        <v>0</v>
      </c>
      <c r="AC285" s="146">
        <v>173</v>
      </c>
      <c r="AZ285" s="146">
        <v>2</v>
      </c>
      <c r="BA285" s="146">
        <f t="shared" si="31"/>
        <v>0</v>
      </c>
      <c r="BB285" s="146">
        <f t="shared" si="32"/>
        <v>0</v>
      </c>
      <c r="BC285" s="146">
        <f t="shared" si="33"/>
        <v>0</v>
      </c>
      <c r="BD285" s="146">
        <f t="shared" si="34"/>
        <v>0</v>
      </c>
      <c r="BE285" s="146">
        <f t="shared" si="35"/>
        <v>0</v>
      </c>
      <c r="CA285" s="177">
        <v>12</v>
      </c>
      <c r="CB285" s="177">
        <v>0</v>
      </c>
      <c r="CZ285" s="146">
        <v>0</v>
      </c>
    </row>
    <row r="286" spans="1:104" ht="22.5">
      <c r="A286" s="171">
        <v>205</v>
      </c>
      <c r="B286" s="172" t="s">
        <v>522</v>
      </c>
      <c r="C286" s="173" t="s">
        <v>523</v>
      </c>
      <c r="D286" s="174" t="s">
        <v>73</v>
      </c>
      <c r="E286" s="175">
        <v>2</v>
      </c>
      <c r="F286" s="175"/>
      <c r="G286" s="176">
        <f t="shared" si="30"/>
        <v>0</v>
      </c>
      <c r="H286" s="206"/>
      <c r="O286" s="170">
        <v>2</v>
      </c>
      <c r="AA286" s="146">
        <v>12</v>
      </c>
      <c r="AB286" s="146">
        <v>0</v>
      </c>
      <c r="AC286" s="146">
        <v>174</v>
      </c>
      <c r="AZ286" s="146">
        <v>2</v>
      </c>
      <c r="BA286" s="146">
        <f t="shared" si="31"/>
        <v>0</v>
      </c>
      <c r="BB286" s="146">
        <f t="shared" si="32"/>
        <v>0</v>
      </c>
      <c r="BC286" s="146">
        <f t="shared" si="33"/>
        <v>0</v>
      </c>
      <c r="BD286" s="146">
        <f t="shared" si="34"/>
        <v>0</v>
      </c>
      <c r="BE286" s="146">
        <f t="shared" si="35"/>
        <v>0</v>
      </c>
      <c r="CA286" s="177">
        <v>12</v>
      </c>
      <c r="CB286" s="177">
        <v>0</v>
      </c>
      <c r="CZ286" s="146">
        <v>0</v>
      </c>
    </row>
    <row r="287" spans="1:104" ht="22.5">
      <c r="A287" s="171">
        <v>206</v>
      </c>
      <c r="B287" s="172" t="s">
        <v>524</v>
      </c>
      <c r="C287" s="173" t="s">
        <v>525</v>
      </c>
      <c r="D287" s="174" t="s">
        <v>73</v>
      </c>
      <c r="E287" s="175">
        <v>1</v>
      </c>
      <c r="F287" s="175"/>
      <c r="G287" s="176">
        <f t="shared" si="30"/>
        <v>0</v>
      </c>
      <c r="H287" s="206"/>
      <c r="O287" s="170">
        <v>2</v>
      </c>
      <c r="AA287" s="146">
        <v>12</v>
      </c>
      <c r="AB287" s="146">
        <v>0</v>
      </c>
      <c r="AC287" s="146">
        <v>175</v>
      </c>
      <c r="AZ287" s="146">
        <v>2</v>
      </c>
      <c r="BA287" s="146">
        <f t="shared" si="31"/>
        <v>0</v>
      </c>
      <c r="BB287" s="146">
        <f t="shared" si="32"/>
        <v>0</v>
      </c>
      <c r="BC287" s="146">
        <f t="shared" si="33"/>
        <v>0</v>
      </c>
      <c r="BD287" s="146">
        <f t="shared" si="34"/>
        <v>0</v>
      </c>
      <c r="BE287" s="146">
        <f t="shared" si="35"/>
        <v>0</v>
      </c>
      <c r="CA287" s="177">
        <v>12</v>
      </c>
      <c r="CB287" s="177">
        <v>0</v>
      </c>
      <c r="CZ287" s="146">
        <v>0</v>
      </c>
    </row>
    <row r="288" spans="1:104" ht="22.5">
      <c r="A288" s="171">
        <v>207</v>
      </c>
      <c r="B288" s="172" t="s">
        <v>526</v>
      </c>
      <c r="C288" s="173" t="s">
        <v>527</v>
      </c>
      <c r="D288" s="174" t="s">
        <v>73</v>
      </c>
      <c r="E288" s="175">
        <v>5</v>
      </c>
      <c r="F288" s="175"/>
      <c r="G288" s="176">
        <f t="shared" si="30"/>
        <v>0</v>
      </c>
      <c r="H288" s="207"/>
      <c r="O288" s="170">
        <v>2</v>
      </c>
      <c r="AA288" s="146">
        <v>12</v>
      </c>
      <c r="AB288" s="146">
        <v>0</v>
      </c>
      <c r="AC288" s="146">
        <v>176</v>
      </c>
      <c r="AZ288" s="146">
        <v>2</v>
      </c>
      <c r="BA288" s="146">
        <f t="shared" si="31"/>
        <v>0</v>
      </c>
      <c r="BB288" s="146">
        <f t="shared" si="32"/>
        <v>0</v>
      </c>
      <c r="BC288" s="146">
        <f t="shared" si="33"/>
        <v>0</v>
      </c>
      <c r="BD288" s="146">
        <f t="shared" si="34"/>
        <v>0</v>
      </c>
      <c r="BE288" s="146">
        <f t="shared" si="35"/>
        <v>0</v>
      </c>
      <c r="CA288" s="177">
        <v>12</v>
      </c>
      <c r="CB288" s="177">
        <v>0</v>
      </c>
      <c r="CZ288" s="146">
        <v>0</v>
      </c>
    </row>
    <row r="289" spans="1:104" ht="22.5">
      <c r="A289" s="171">
        <v>208</v>
      </c>
      <c r="B289" s="172" t="s">
        <v>528</v>
      </c>
      <c r="C289" s="173" t="s">
        <v>529</v>
      </c>
      <c r="D289" s="174" t="s">
        <v>73</v>
      </c>
      <c r="E289" s="175">
        <v>2</v>
      </c>
      <c r="F289" s="175"/>
      <c r="G289" s="176">
        <f t="shared" si="30"/>
        <v>0</v>
      </c>
      <c r="H289" s="207"/>
      <c r="O289" s="170">
        <v>2</v>
      </c>
      <c r="AA289" s="146">
        <v>12</v>
      </c>
      <c r="AB289" s="146">
        <v>0</v>
      </c>
      <c r="AC289" s="146">
        <v>177</v>
      </c>
      <c r="AZ289" s="146">
        <v>2</v>
      </c>
      <c r="BA289" s="146">
        <f t="shared" si="31"/>
        <v>0</v>
      </c>
      <c r="BB289" s="146">
        <f t="shared" si="32"/>
        <v>0</v>
      </c>
      <c r="BC289" s="146">
        <f t="shared" si="33"/>
        <v>0</v>
      </c>
      <c r="BD289" s="146">
        <f t="shared" si="34"/>
        <v>0</v>
      </c>
      <c r="BE289" s="146">
        <f t="shared" si="35"/>
        <v>0</v>
      </c>
      <c r="CA289" s="177">
        <v>12</v>
      </c>
      <c r="CB289" s="177">
        <v>0</v>
      </c>
      <c r="CZ289" s="146">
        <v>0</v>
      </c>
    </row>
    <row r="290" spans="1:104" ht="22.5">
      <c r="A290" s="171">
        <v>209</v>
      </c>
      <c r="B290" s="172" t="s">
        <v>530</v>
      </c>
      <c r="C290" s="173" t="s">
        <v>531</v>
      </c>
      <c r="D290" s="174" t="s">
        <v>73</v>
      </c>
      <c r="E290" s="175">
        <v>2</v>
      </c>
      <c r="F290" s="175"/>
      <c r="G290" s="176">
        <f t="shared" si="30"/>
        <v>0</v>
      </c>
      <c r="H290" s="207"/>
      <c r="O290" s="170">
        <v>2</v>
      </c>
      <c r="AA290" s="146">
        <v>12</v>
      </c>
      <c r="AB290" s="146">
        <v>0</v>
      </c>
      <c r="AC290" s="146">
        <v>178</v>
      </c>
      <c r="AZ290" s="146">
        <v>2</v>
      </c>
      <c r="BA290" s="146">
        <f t="shared" si="31"/>
        <v>0</v>
      </c>
      <c r="BB290" s="146">
        <f t="shared" si="32"/>
        <v>0</v>
      </c>
      <c r="BC290" s="146">
        <f t="shared" si="33"/>
        <v>0</v>
      </c>
      <c r="BD290" s="146">
        <f t="shared" si="34"/>
        <v>0</v>
      </c>
      <c r="BE290" s="146">
        <f t="shared" si="35"/>
        <v>0</v>
      </c>
      <c r="CA290" s="177">
        <v>12</v>
      </c>
      <c r="CB290" s="177">
        <v>0</v>
      </c>
      <c r="CZ290" s="146">
        <v>0</v>
      </c>
    </row>
    <row r="291" spans="1:104" ht="22.5">
      <c r="A291" s="171">
        <v>210</v>
      </c>
      <c r="B291" s="172" t="s">
        <v>532</v>
      </c>
      <c r="C291" s="173" t="s">
        <v>533</v>
      </c>
      <c r="D291" s="174" t="s">
        <v>73</v>
      </c>
      <c r="E291" s="175">
        <v>5</v>
      </c>
      <c r="F291" s="175"/>
      <c r="G291" s="176">
        <f aca="true" t="shared" si="36" ref="G291:G321">E291*F291</f>
        <v>0</v>
      </c>
      <c r="H291" s="206"/>
      <c r="O291" s="170">
        <v>2</v>
      </c>
      <c r="AA291" s="146">
        <v>12</v>
      </c>
      <c r="AB291" s="146">
        <v>0</v>
      </c>
      <c r="AC291" s="146">
        <v>179</v>
      </c>
      <c r="AZ291" s="146">
        <v>2</v>
      </c>
      <c r="BA291" s="146">
        <f aca="true" t="shared" si="37" ref="BA291:BA321">IF(AZ291=1,G291,0)</f>
        <v>0</v>
      </c>
      <c r="BB291" s="146">
        <f aca="true" t="shared" si="38" ref="BB291:BB321">IF(AZ291=2,G291,0)</f>
        <v>0</v>
      </c>
      <c r="BC291" s="146">
        <f aca="true" t="shared" si="39" ref="BC291:BC321">IF(AZ291=3,G291,0)</f>
        <v>0</v>
      </c>
      <c r="BD291" s="146">
        <f aca="true" t="shared" si="40" ref="BD291:BD321">IF(AZ291=4,G291,0)</f>
        <v>0</v>
      </c>
      <c r="BE291" s="146">
        <f aca="true" t="shared" si="41" ref="BE291:BE321">IF(AZ291=5,G291,0)</f>
        <v>0</v>
      </c>
      <c r="CA291" s="177">
        <v>12</v>
      </c>
      <c r="CB291" s="177">
        <v>0</v>
      </c>
      <c r="CZ291" s="146">
        <v>0</v>
      </c>
    </row>
    <row r="292" spans="1:104" ht="22.5">
      <c r="A292" s="171">
        <v>211</v>
      </c>
      <c r="B292" s="172" t="s">
        <v>534</v>
      </c>
      <c r="C292" s="173" t="s">
        <v>535</v>
      </c>
      <c r="D292" s="174" t="s">
        <v>73</v>
      </c>
      <c r="E292" s="175">
        <v>2</v>
      </c>
      <c r="F292" s="175"/>
      <c r="G292" s="176">
        <f t="shared" si="36"/>
        <v>0</v>
      </c>
      <c r="H292" s="206"/>
      <c r="O292" s="170">
        <v>2</v>
      </c>
      <c r="AA292" s="146">
        <v>12</v>
      </c>
      <c r="AB292" s="146">
        <v>0</v>
      </c>
      <c r="AC292" s="146">
        <v>180</v>
      </c>
      <c r="AZ292" s="146">
        <v>2</v>
      </c>
      <c r="BA292" s="146">
        <f t="shared" si="37"/>
        <v>0</v>
      </c>
      <c r="BB292" s="146">
        <f t="shared" si="38"/>
        <v>0</v>
      </c>
      <c r="BC292" s="146">
        <f t="shared" si="39"/>
        <v>0</v>
      </c>
      <c r="BD292" s="146">
        <f t="shared" si="40"/>
        <v>0</v>
      </c>
      <c r="BE292" s="146">
        <f t="shared" si="41"/>
        <v>0</v>
      </c>
      <c r="CA292" s="177">
        <v>12</v>
      </c>
      <c r="CB292" s="177">
        <v>0</v>
      </c>
      <c r="CZ292" s="146">
        <v>0</v>
      </c>
    </row>
    <row r="293" spans="1:104" ht="22.5">
      <c r="A293" s="171">
        <v>212</v>
      </c>
      <c r="B293" s="172" t="s">
        <v>536</v>
      </c>
      <c r="C293" s="173" t="s">
        <v>537</v>
      </c>
      <c r="D293" s="174" t="s">
        <v>73</v>
      </c>
      <c r="E293" s="175">
        <v>2</v>
      </c>
      <c r="F293" s="175"/>
      <c r="G293" s="176">
        <f t="shared" si="36"/>
        <v>0</v>
      </c>
      <c r="H293" s="206"/>
      <c r="O293" s="170">
        <v>2</v>
      </c>
      <c r="AA293" s="146">
        <v>12</v>
      </c>
      <c r="AB293" s="146">
        <v>0</v>
      </c>
      <c r="AC293" s="146">
        <v>181</v>
      </c>
      <c r="AZ293" s="146">
        <v>2</v>
      </c>
      <c r="BA293" s="146">
        <f t="shared" si="37"/>
        <v>0</v>
      </c>
      <c r="BB293" s="146">
        <f t="shared" si="38"/>
        <v>0</v>
      </c>
      <c r="BC293" s="146">
        <f t="shared" si="39"/>
        <v>0</v>
      </c>
      <c r="BD293" s="146">
        <f t="shared" si="40"/>
        <v>0</v>
      </c>
      <c r="BE293" s="146">
        <f t="shared" si="41"/>
        <v>0</v>
      </c>
      <c r="CA293" s="177">
        <v>12</v>
      </c>
      <c r="CB293" s="177">
        <v>0</v>
      </c>
      <c r="CZ293" s="146">
        <v>0</v>
      </c>
    </row>
    <row r="294" spans="1:104" ht="22.5">
      <c r="A294" s="171">
        <v>213</v>
      </c>
      <c r="B294" s="172" t="s">
        <v>538</v>
      </c>
      <c r="C294" s="173" t="s">
        <v>539</v>
      </c>
      <c r="D294" s="174" t="s">
        <v>73</v>
      </c>
      <c r="E294" s="175">
        <v>1</v>
      </c>
      <c r="F294" s="175"/>
      <c r="G294" s="176">
        <f t="shared" si="36"/>
        <v>0</v>
      </c>
      <c r="H294" s="206"/>
      <c r="O294" s="170">
        <v>2</v>
      </c>
      <c r="AA294" s="146">
        <v>12</v>
      </c>
      <c r="AB294" s="146">
        <v>0</v>
      </c>
      <c r="AC294" s="146">
        <v>182</v>
      </c>
      <c r="AZ294" s="146">
        <v>2</v>
      </c>
      <c r="BA294" s="146">
        <f t="shared" si="37"/>
        <v>0</v>
      </c>
      <c r="BB294" s="146">
        <f t="shared" si="38"/>
        <v>0</v>
      </c>
      <c r="BC294" s="146">
        <f t="shared" si="39"/>
        <v>0</v>
      </c>
      <c r="BD294" s="146">
        <f t="shared" si="40"/>
        <v>0</v>
      </c>
      <c r="BE294" s="146">
        <f t="shared" si="41"/>
        <v>0</v>
      </c>
      <c r="CA294" s="177">
        <v>12</v>
      </c>
      <c r="CB294" s="177">
        <v>0</v>
      </c>
      <c r="CZ294" s="146">
        <v>0</v>
      </c>
    </row>
    <row r="295" spans="1:104" ht="22.5">
      <c r="A295" s="171">
        <v>214</v>
      </c>
      <c r="B295" s="172" t="s">
        <v>540</v>
      </c>
      <c r="C295" s="173" t="s">
        <v>541</v>
      </c>
      <c r="D295" s="174" t="s">
        <v>73</v>
      </c>
      <c r="E295" s="175">
        <v>7</v>
      </c>
      <c r="F295" s="175"/>
      <c r="G295" s="176">
        <f t="shared" si="36"/>
        <v>0</v>
      </c>
      <c r="H295" s="206"/>
      <c r="O295" s="170">
        <v>2</v>
      </c>
      <c r="AA295" s="146">
        <v>12</v>
      </c>
      <c r="AB295" s="146">
        <v>0</v>
      </c>
      <c r="AC295" s="146">
        <v>183</v>
      </c>
      <c r="AZ295" s="146">
        <v>2</v>
      </c>
      <c r="BA295" s="146">
        <f t="shared" si="37"/>
        <v>0</v>
      </c>
      <c r="BB295" s="146">
        <f t="shared" si="38"/>
        <v>0</v>
      </c>
      <c r="BC295" s="146">
        <f t="shared" si="39"/>
        <v>0</v>
      </c>
      <c r="BD295" s="146">
        <f t="shared" si="40"/>
        <v>0</v>
      </c>
      <c r="BE295" s="146">
        <f t="shared" si="41"/>
        <v>0</v>
      </c>
      <c r="CA295" s="177">
        <v>12</v>
      </c>
      <c r="CB295" s="177">
        <v>0</v>
      </c>
      <c r="CZ295" s="146">
        <v>0</v>
      </c>
    </row>
    <row r="296" spans="1:104" ht="22.5">
      <c r="A296" s="171">
        <v>215</v>
      </c>
      <c r="B296" s="172" t="s">
        <v>542</v>
      </c>
      <c r="C296" s="173" t="s">
        <v>543</v>
      </c>
      <c r="D296" s="174" t="s">
        <v>73</v>
      </c>
      <c r="E296" s="175">
        <v>7</v>
      </c>
      <c r="F296" s="175"/>
      <c r="G296" s="176">
        <f t="shared" si="36"/>
        <v>0</v>
      </c>
      <c r="H296" s="206"/>
      <c r="O296" s="170">
        <v>2</v>
      </c>
      <c r="AA296" s="146">
        <v>12</v>
      </c>
      <c r="AB296" s="146">
        <v>0</v>
      </c>
      <c r="AC296" s="146">
        <v>184</v>
      </c>
      <c r="AZ296" s="146">
        <v>2</v>
      </c>
      <c r="BA296" s="146">
        <f t="shared" si="37"/>
        <v>0</v>
      </c>
      <c r="BB296" s="146">
        <f t="shared" si="38"/>
        <v>0</v>
      </c>
      <c r="BC296" s="146">
        <f t="shared" si="39"/>
        <v>0</v>
      </c>
      <c r="BD296" s="146">
        <f t="shared" si="40"/>
        <v>0</v>
      </c>
      <c r="BE296" s="146">
        <f t="shared" si="41"/>
        <v>0</v>
      </c>
      <c r="CA296" s="177">
        <v>12</v>
      </c>
      <c r="CB296" s="177">
        <v>0</v>
      </c>
      <c r="CZ296" s="146">
        <v>0</v>
      </c>
    </row>
    <row r="297" spans="1:104" ht="22.5">
      <c r="A297" s="171">
        <v>216</v>
      </c>
      <c r="B297" s="172" t="s">
        <v>544</v>
      </c>
      <c r="C297" s="173" t="s">
        <v>545</v>
      </c>
      <c r="D297" s="174" t="s">
        <v>73</v>
      </c>
      <c r="E297" s="175">
        <v>2</v>
      </c>
      <c r="F297" s="175"/>
      <c r="G297" s="176">
        <f t="shared" si="36"/>
        <v>0</v>
      </c>
      <c r="H297" s="206"/>
      <c r="O297" s="170">
        <v>2</v>
      </c>
      <c r="AA297" s="146">
        <v>12</v>
      </c>
      <c r="AB297" s="146">
        <v>0</v>
      </c>
      <c r="AC297" s="146">
        <v>185</v>
      </c>
      <c r="AZ297" s="146">
        <v>2</v>
      </c>
      <c r="BA297" s="146">
        <f t="shared" si="37"/>
        <v>0</v>
      </c>
      <c r="BB297" s="146">
        <f t="shared" si="38"/>
        <v>0</v>
      </c>
      <c r="BC297" s="146">
        <f t="shared" si="39"/>
        <v>0</v>
      </c>
      <c r="BD297" s="146">
        <f t="shared" si="40"/>
        <v>0</v>
      </c>
      <c r="BE297" s="146">
        <f t="shared" si="41"/>
        <v>0</v>
      </c>
      <c r="CA297" s="177">
        <v>12</v>
      </c>
      <c r="CB297" s="177">
        <v>0</v>
      </c>
      <c r="CZ297" s="146">
        <v>0</v>
      </c>
    </row>
    <row r="298" spans="1:104" ht="22.5">
      <c r="A298" s="171">
        <v>217</v>
      </c>
      <c r="B298" s="172" t="s">
        <v>546</v>
      </c>
      <c r="C298" s="173" t="s">
        <v>547</v>
      </c>
      <c r="D298" s="174" t="s">
        <v>73</v>
      </c>
      <c r="E298" s="175">
        <v>4</v>
      </c>
      <c r="F298" s="175"/>
      <c r="G298" s="176">
        <f t="shared" si="36"/>
        <v>0</v>
      </c>
      <c r="H298" s="206"/>
      <c r="O298" s="170">
        <v>2</v>
      </c>
      <c r="AA298" s="146">
        <v>12</v>
      </c>
      <c r="AB298" s="146">
        <v>0</v>
      </c>
      <c r="AC298" s="146">
        <v>186</v>
      </c>
      <c r="AZ298" s="146">
        <v>2</v>
      </c>
      <c r="BA298" s="146">
        <f t="shared" si="37"/>
        <v>0</v>
      </c>
      <c r="BB298" s="146">
        <f t="shared" si="38"/>
        <v>0</v>
      </c>
      <c r="BC298" s="146">
        <f t="shared" si="39"/>
        <v>0</v>
      </c>
      <c r="BD298" s="146">
        <f t="shared" si="40"/>
        <v>0</v>
      </c>
      <c r="BE298" s="146">
        <f t="shared" si="41"/>
        <v>0</v>
      </c>
      <c r="CA298" s="177">
        <v>12</v>
      </c>
      <c r="CB298" s="177">
        <v>0</v>
      </c>
      <c r="CZ298" s="146">
        <v>0</v>
      </c>
    </row>
    <row r="299" spans="1:104" ht="22.5">
      <c r="A299" s="171">
        <v>218</v>
      </c>
      <c r="B299" s="172" t="s">
        <v>548</v>
      </c>
      <c r="C299" s="173" t="s">
        <v>549</v>
      </c>
      <c r="D299" s="174" t="s">
        <v>73</v>
      </c>
      <c r="E299" s="175">
        <v>8</v>
      </c>
      <c r="F299" s="175"/>
      <c r="G299" s="176">
        <f t="shared" si="36"/>
        <v>0</v>
      </c>
      <c r="H299" s="206"/>
      <c r="O299" s="170">
        <v>2</v>
      </c>
      <c r="AA299" s="146">
        <v>12</v>
      </c>
      <c r="AB299" s="146">
        <v>0</v>
      </c>
      <c r="AC299" s="146">
        <v>187</v>
      </c>
      <c r="AZ299" s="146">
        <v>2</v>
      </c>
      <c r="BA299" s="146">
        <f t="shared" si="37"/>
        <v>0</v>
      </c>
      <c r="BB299" s="146">
        <f t="shared" si="38"/>
        <v>0</v>
      </c>
      <c r="BC299" s="146">
        <f t="shared" si="39"/>
        <v>0</v>
      </c>
      <c r="BD299" s="146">
        <f t="shared" si="40"/>
        <v>0</v>
      </c>
      <c r="BE299" s="146">
        <f t="shared" si="41"/>
        <v>0</v>
      </c>
      <c r="CA299" s="177">
        <v>12</v>
      </c>
      <c r="CB299" s="177">
        <v>0</v>
      </c>
      <c r="CZ299" s="146">
        <v>0</v>
      </c>
    </row>
    <row r="300" spans="1:104" ht="22.5">
      <c r="A300" s="171">
        <v>219</v>
      </c>
      <c r="B300" s="172" t="s">
        <v>550</v>
      </c>
      <c r="C300" s="173" t="s">
        <v>551</v>
      </c>
      <c r="D300" s="174" t="s">
        <v>73</v>
      </c>
      <c r="E300" s="175">
        <v>8</v>
      </c>
      <c r="F300" s="175"/>
      <c r="G300" s="176">
        <f t="shared" si="36"/>
        <v>0</v>
      </c>
      <c r="H300" s="206"/>
      <c r="O300" s="170">
        <v>2</v>
      </c>
      <c r="AA300" s="146">
        <v>12</v>
      </c>
      <c r="AB300" s="146">
        <v>0</v>
      </c>
      <c r="AC300" s="146">
        <v>188</v>
      </c>
      <c r="AZ300" s="146">
        <v>2</v>
      </c>
      <c r="BA300" s="146">
        <f t="shared" si="37"/>
        <v>0</v>
      </c>
      <c r="BB300" s="146">
        <f t="shared" si="38"/>
        <v>0</v>
      </c>
      <c r="BC300" s="146">
        <f t="shared" si="39"/>
        <v>0</v>
      </c>
      <c r="BD300" s="146">
        <f t="shared" si="40"/>
        <v>0</v>
      </c>
      <c r="BE300" s="146">
        <f t="shared" si="41"/>
        <v>0</v>
      </c>
      <c r="CA300" s="177">
        <v>12</v>
      </c>
      <c r="CB300" s="177">
        <v>0</v>
      </c>
      <c r="CZ300" s="146">
        <v>0</v>
      </c>
    </row>
    <row r="301" spans="1:104" ht="22.5">
      <c r="A301" s="171">
        <v>220</v>
      </c>
      <c r="B301" s="172" t="s">
        <v>552</v>
      </c>
      <c r="C301" s="173" t="s">
        <v>553</v>
      </c>
      <c r="D301" s="174" t="s">
        <v>73</v>
      </c>
      <c r="E301" s="175">
        <v>1</v>
      </c>
      <c r="F301" s="175"/>
      <c r="G301" s="176">
        <f t="shared" si="36"/>
        <v>0</v>
      </c>
      <c r="H301" s="206"/>
      <c r="O301" s="170">
        <v>2</v>
      </c>
      <c r="AA301" s="146">
        <v>12</v>
      </c>
      <c r="AB301" s="146">
        <v>0</v>
      </c>
      <c r="AC301" s="146">
        <v>189</v>
      </c>
      <c r="AZ301" s="146">
        <v>2</v>
      </c>
      <c r="BA301" s="146">
        <f t="shared" si="37"/>
        <v>0</v>
      </c>
      <c r="BB301" s="146">
        <f t="shared" si="38"/>
        <v>0</v>
      </c>
      <c r="BC301" s="146">
        <f t="shared" si="39"/>
        <v>0</v>
      </c>
      <c r="BD301" s="146">
        <f t="shared" si="40"/>
        <v>0</v>
      </c>
      <c r="BE301" s="146">
        <f t="shared" si="41"/>
        <v>0</v>
      </c>
      <c r="CA301" s="177">
        <v>12</v>
      </c>
      <c r="CB301" s="177">
        <v>0</v>
      </c>
      <c r="CZ301" s="146">
        <v>0</v>
      </c>
    </row>
    <row r="302" spans="1:104" ht="22.5">
      <c r="A302" s="171">
        <v>221</v>
      </c>
      <c r="B302" s="172" t="s">
        <v>554</v>
      </c>
      <c r="C302" s="173" t="s">
        <v>555</v>
      </c>
      <c r="D302" s="174" t="s">
        <v>73</v>
      </c>
      <c r="E302" s="175">
        <v>1</v>
      </c>
      <c r="F302" s="175"/>
      <c r="G302" s="176">
        <f t="shared" si="36"/>
        <v>0</v>
      </c>
      <c r="H302" s="206"/>
      <c r="O302" s="170">
        <v>2</v>
      </c>
      <c r="AA302" s="146">
        <v>12</v>
      </c>
      <c r="AB302" s="146">
        <v>0</v>
      </c>
      <c r="AC302" s="146">
        <v>190</v>
      </c>
      <c r="AZ302" s="146">
        <v>2</v>
      </c>
      <c r="BA302" s="146">
        <f t="shared" si="37"/>
        <v>0</v>
      </c>
      <c r="BB302" s="146">
        <f t="shared" si="38"/>
        <v>0</v>
      </c>
      <c r="BC302" s="146">
        <f t="shared" si="39"/>
        <v>0</v>
      </c>
      <c r="BD302" s="146">
        <f t="shared" si="40"/>
        <v>0</v>
      </c>
      <c r="BE302" s="146">
        <f t="shared" si="41"/>
        <v>0</v>
      </c>
      <c r="CA302" s="177">
        <v>12</v>
      </c>
      <c r="CB302" s="177">
        <v>0</v>
      </c>
      <c r="CZ302" s="146">
        <v>0</v>
      </c>
    </row>
    <row r="303" spans="1:104" ht="22.5">
      <c r="A303" s="171">
        <v>222</v>
      </c>
      <c r="B303" s="172" t="s">
        <v>556</v>
      </c>
      <c r="C303" s="173" t="s">
        <v>557</v>
      </c>
      <c r="D303" s="174" t="s">
        <v>73</v>
      </c>
      <c r="E303" s="175">
        <v>1</v>
      </c>
      <c r="F303" s="175"/>
      <c r="G303" s="176">
        <f t="shared" si="36"/>
        <v>0</v>
      </c>
      <c r="H303" s="206"/>
      <c r="O303" s="170">
        <v>2</v>
      </c>
      <c r="AA303" s="146">
        <v>12</v>
      </c>
      <c r="AB303" s="146">
        <v>0</v>
      </c>
      <c r="AC303" s="146">
        <v>191</v>
      </c>
      <c r="AZ303" s="146">
        <v>2</v>
      </c>
      <c r="BA303" s="146">
        <f t="shared" si="37"/>
        <v>0</v>
      </c>
      <c r="BB303" s="146">
        <f t="shared" si="38"/>
        <v>0</v>
      </c>
      <c r="BC303" s="146">
        <f t="shared" si="39"/>
        <v>0</v>
      </c>
      <c r="BD303" s="146">
        <f t="shared" si="40"/>
        <v>0</v>
      </c>
      <c r="BE303" s="146">
        <f t="shared" si="41"/>
        <v>0</v>
      </c>
      <c r="CA303" s="177">
        <v>12</v>
      </c>
      <c r="CB303" s="177">
        <v>0</v>
      </c>
      <c r="CZ303" s="146">
        <v>0</v>
      </c>
    </row>
    <row r="304" spans="1:104" ht="22.5">
      <c r="A304" s="171">
        <v>223</v>
      </c>
      <c r="B304" s="172" t="s">
        <v>558</v>
      </c>
      <c r="C304" s="173" t="s">
        <v>559</v>
      </c>
      <c r="D304" s="174" t="s">
        <v>73</v>
      </c>
      <c r="E304" s="175">
        <v>1</v>
      </c>
      <c r="F304" s="175"/>
      <c r="G304" s="176">
        <f t="shared" si="36"/>
        <v>0</v>
      </c>
      <c r="H304" s="206"/>
      <c r="O304" s="170">
        <v>2</v>
      </c>
      <c r="AA304" s="146">
        <v>12</v>
      </c>
      <c r="AB304" s="146">
        <v>0</v>
      </c>
      <c r="AC304" s="146">
        <v>192</v>
      </c>
      <c r="AZ304" s="146">
        <v>2</v>
      </c>
      <c r="BA304" s="146">
        <f t="shared" si="37"/>
        <v>0</v>
      </c>
      <c r="BB304" s="146">
        <f t="shared" si="38"/>
        <v>0</v>
      </c>
      <c r="BC304" s="146">
        <f t="shared" si="39"/>
        <v>0</v>
      </c>
      <c r="BD304" s="146">
        <f t="shared" si="40"/>
        <v>0</v>
      </c>
      <c r="BE304" s="146">
        <f t="shared" si="41"/>
        <v>0</v>
      </c>
      <c r="CA304" s="177">
        <v>12</v>
      </c>
      <c r="CB304" s="177">
        <v>0</v>
      </c>
      <c r="CZ304" s="146">
        <v>0</v>
      </c>
    </row>
    <row r="305" spans="1:104" ht="22.5">
      <c r="A305" s="171">
        <v>224</v>
      </c>
      <c r="B305" s="172" t="s">
        <v>560</v>
      </c>
      <c r="C305" s="173" t="s">
        <v>561</v>
      </c>
      <c r="D305" s="174" t="s">
        <v>73</v>
      </c>
      <c r="E305" s="175">
        <v>1</v>
      </c>
      <c r="F305" s="175"/>
      <c r="G305" s="176">
        <f t="shared" si="36"/>
        <v>0</v>
      </c>
      <c r="H305" s="206"/>
      <c r="O305" s="170">
        <v>2</v>
      </c>
      <c r="AA305" s="146">
        <v>12</v>
      </c>
      <c r="AB305" s="146">
        <v>0</v>
      </c>
      <c r="AC305" s="146">
        <v>193</v>
      </c>
      <c r="AZ305" s="146">
        <v>2</v>
      </c>
      <c r="BA305" s="146">
        <f t="shared" si="37"/>
        <v>0</v>
      </c>
      <c r="BB305" s="146">
        <f t="shared" si="38"/>
        <v>0</v>
      </c>
      <c r="BC305" s="146">
        <f t="shared" si="39"/>
        <v>0</v>
      </c>
      <c r="BD305" s="146">
        <f t="shared" si="40"/>
        <v>0</v>
      </c>
      <c r="BE305" s="146">
        <f t="shared" si="41"/>
        <v>0</v>
      </c>
      <c r="CA305" s="177">
        <v>12</v>
      </c>
      <c r="CB305" s="177">
        <v>0</v>
      </c>
      <c r="CZ305" s="146">
        <v>0</v>
      </c>
    </row>
    <row r="306" spans="1:104" ht="22.5">
      <c r="A306" s="171">
        <v>225</v>
      </c>
      <c r="B306" s="172" t="s">
        <v>562</v>
      </c>
      <c r="C306" s="173" t="s">
        <v>563</v>
      </c>
      <c r="D306" s="174" t="s">
        <v>73</v>
      </c>
      <c r="E306" s="175">
        <v>1</v>
      </c>
      <c r="F306" s="175"/>
      <c r="G306" s="176">
        <f t="shared" si="36"/>
        <v>0</v>
      </c>
      <c r="H306" s="206"/>
      <c r="O306" s="170">
        <v>2</v>
      </c>
      <c r="AA306" s="146">
        <v>12</v>
      </c>
      <c r="AB306" s="146">
        <v>0</v>
      </c>
      <c r="AC306" s="146">
        <v>194</v>
      </c>
      <c r="AZ306" s="146">
        <v>2</v>
      </c>
      <c r="BA306" s="146">
        <f t="shared" si="37"/>
        <v>0</v>
      </c>
      <c r="BB306" s="146">
        <f t="shared" si="38"/>
        <v>0</v>
      </c>
      <c r="BC306" s="146">
        <f t="shared" si="39"/>
        <v>0</v>
      </c>
      <c r="BD306" s="146">
        <f t="shared" si="40"/>
        <v>0</v>
      </c>
      <c r="BE306" s="146">
        <f t="shared" si="41"/>
        <v>0</v>
      </c>
      <c r="CA306" s="177">
        <v>12</v>
      </c>
      <c r="CB306" s="177">
        <v>0</v>
      </c>
      <c r="CZ306" s="146">
        <v>0</v>
      </c>
    </row>
    <row r="307" spans="1:104" ht="22.5">
      <c r="A307" s="171">
        <v>226</v>
      </c>
      <c r="B307" s="172" t="s">
        <v>564</v>
      </c>
      <c r="C307" s="173" t="s">
        <v>565</v>
      </c>
      <c r="D307" s="174" t="s">
        <v>73</v>
      </c>
      <c r="E307" s="175">
        <v>1</v>
      </c>
      <c r="F307" s="175"/>
      <c r="G307" s="176">
        <f t="shared" si="36"/>
        <v>0</v>
      </c>
      <c r="H307" s="206"/>
      <c r="O307" s="170">
        <v>2</v>
      </c>
      <c r="AA307" s="146">
        <v>12</v>
      </c>
      <c r="AB307" s="146">
        <v>0</v>
      </c>
      <c r="AC307" s="146">
        <v>195</v>
      </c>
      <c r="AZ307" s="146">
        <v>2</v>
      </c>
      <c r="BA307" s="146">
        <f t="shared" si="37"/>
        <v>0</v>
      </c>
      <c r="BB307" s="146">
        <f t="shared" si="38"/>
        <v>0</v>
      </c>
      <c r="BC307" s="146">
        <f t="shared" si="39"/>
        <v>0</v>
      </c>
      <c r="BD307" s="146">
        <f t="shared" si="40"/>
        <v>0</v>
      </c>
      <c r="BE307" s="146">
        <f t="shared" si="41"/>
        <v>0</v>
      </c>
      <c r="CA307" s="177">
        <v>12</v>
      </c>
      <c r="CB307" s="177">
        <v>0</v>
      </c>
      <c r="CZ307" s="146">
        <v>0</v>
      </c>
    </row>
    <row r="308" spans="1:104" ht="22.5">
      <c r="A308" s="171">
        <v>227</v>
      </c>
      <c r="B308" s="172" t="s">
        <v>566</v>
      </c>
      <c r="C308" s="173" t="s">
        <v>567</v>
      </c>
      <c r="D308" s="174" t="s">
        <v>73</v>
      </c>
      <c r="E308" s="175">
        <v>2</v>
      </c>
      <c r="F308" s="175"/>
      <c r="G308" s="176">
        <f t="shared" si="36"/>
        <v>0</v>
      </c>
      <c r="H308" s="206"/>
      <c r="O308" s="170">
        <v>2</v>
      </c>
      <c r="AA308" s="146">
        <v>12</v>
      </c>
      <c r="AB308" s="146">
        <v>0</v>
      </c>
      <c r="AC308" s="146">
        <v>196</v>
      </c>
      <c r="AZ308" s="146">
        <v>2</v>
      </c>
      <c r="BA308" s="146">
        <f t="shared" si="37"/>
        <v>0</v>
      </c>
      <c r="BB308" s="146">
        <f t="shared" si="38"/>
        <v>0</v>
      </c>
      <c r="BC308" s="146">
        <f t="shared" si="39"/>
        <v>0</v>
      </c>
      <c r="BD308" s="146">
        <f t="shared" si="40"/>
        <v>0</v>
      </c>
      <c r="BE308" s="146">
        <f t="shared" si="41"/>
        <v>0</v>
      </c>
      <c r="CA308" s="177">
        <v>12</v>
      </c>
      <c r="CB308" s="177">
        <v>0</v>
      </c>
      <c r="CZ308" s="146">
        <v>0</v>
      </c>
    </row>
    <row r="309" spans="1:104" ht="22.5">
      <c r="A309" s="171">
        <v>228</v>
      </c>
      <c r="B309" s="172" t="s">
        <v>568</v>
      </c>
      <c r="C309" s="173" t="s">
        <v>569</v>
      </c>
      <c r="D309" s="174" t="s">
        <v>73</v>
      </c>
      <c r="E309" s="175">
        <v>1</v>
      </c>
      <c r="F309" s="175"/>
      <c r="G309" s="176">
        <f t="shared" si="36"/>
        <v>0</v>
      </c>
      <c r="H309" s="206"/>
      <c r="O309" s="170">
        <v>2</v>
      </c>
      <c r="AA309" s="146">
        <v>12</v>
      </c>
      <c r="AB309" s="146">
        <v>0</v>
      </c>
      <c r="AC309" s="146">
        <v>197</v>
      </c>
      <c r="AZ309" s="146">
        <v>2</v>
      </c>
      <c r="BA309" s="146">
        <f t="shared" si="37"/>
        <v>0</v>
      </c>
      <c r="BB309" s="146">
        <f t="shared" si="38"/>
        <v>0</v>
      </c>
      <c r="BC309" s="146">
        <f t="shared" si="39"/>
        <v>0</v>
      </c>
      <c r="BD309" s="146">
        <f t="shared" si="40"/>
        <v>0</v>
      </c>
      <c r="BE309" s="146">
        <f t="shared" si="41"/>
        <v>0</v>
      </c>
      <c r="CA309" s="177">
        <v>12</v>
      </c>
      <c r="CB309" s="177">
        <v>0</v>
      </c>
      <c r="CZ309" s="146">
        <v>0</v>
      </c>
    </row>
    <row r="310" spans="1:104" ht="22.5">
      <c r="A310" s="171">
        <v>229</v>
      </c>
      <c r="B310" s="172" t="s">
        <v>570</v>
      </c>
      <c r="C310" s="173" t="s">
        <v>571</v>
      </c>
      <c r="D310" s="174" t="s">
        <v>73</v>
      </c>
      <c r="E310" s="175">
        <v>2</v>
      </c>
      <c r="F310" s="175"/>
      <c r="G310" s="176">
        <f t="shared" si="36"/>
        <v>0</v>
      </c>
      <c r="H310" s="206"/>
      <c r="O310" s="170">
        <v>2</v>
      </c>
      <c r="AA310" s="146">
        <v>12</v>
      </c>
      <c r="AB310" s="146">
        <v>0</v>
      </c>
      <c r="AC310" s="146">
        <v>198</v>
      </c>
      <c r="AZ310" s="146">
        <v>2</v>
      </c>
      <c r="BA310" s="146">
        <f t="shared" si="37"/>
        <v>0</v>
      </c>
      <c r="BB310" s="146">
        <f t="shared" si="38"/>
        <v>0</v>
      </c>
      <c r="BC310" s="146">
        <f t="shared" si="39"/>
        <v>0</v>
      </c>
      <c r="BD310" s="146">
        <f t="shared" si="40"/>
        <v>0</v>
      </c>
      <c r="BE310" s="146">
        <f t="shared" si="41"/>
        <v>0</v>
      </c>
      <c r="CA310" s="177">
        <v>12</v>
      </c>
      <c r="CB310" s="177">
        <v>0</v>
      </c>
      <c r="CZ310" s="146">
        <v>0</v>
      </c>
    </row>
    <row r="311" spans="1:104" ht="22.5">
      <c r="A311" s="171">
        <v>230</v>
      </c>
      <c r="B311" s="172" t="s">
        <v>572</v>
      </c>
      <c r="C311" s="173" t="s">
        <v>573</v>
      </c>
      <c r="D311" s="174" t="s">
        <v>73</v>
      </c>
      <c r="E311" s="175">
        <v>1</v>
      </c>
      <c r="F311" s="175"/>
      <c r="G311" s="176">
        <f t="shared" si="36"/>
        <v>0</v>
      </c>
      <c r="H311" s="206"/>
      <c r="O311" s="170">
        <v>2</v>
      </c>
      <c r="AA311" s="146">
        <v>12</v>
      </c>
      <c r="AB311" s="146">
        <v>0</v>
      </c>
      <c r="AC311" s="146">
        <v>199</v>
      </c>
      <c r="AZ311" s="146">
        <v>2</v>
      </c>
      <c r="BA311" s="146">
        <f t="shared" si="37"/>
        <v>0</v>
      </c>
      <c r="BB311" s="146">
        <f t="shared" si="38"/>
        <v>0</v>
      </c>
      <c r="BC311" s="146">
        <f t="shared" si="39"/>
        <v>0</v>
      </c>
      <c r="BD311" s="146">
        <f t="shared" si="40"/>
        <v>0</v>
      </c>
      <c r="BE311" s="146">
        <f t="shared" si="41"/>
        <v>0</v>
      </c>
      <c r="CA311" s="177">
        <v>12</v>
      </c>
      <c r="CB311" s="177">
        <v>0</v>
      </c>
      <c r="CZ311" s="146">
        <v>0</v>
      </c>
    </row>
    <row r="312" spans="1:104" ht="22.5">
      <c r="A312" s="171">
        <v>231</v>
      </c>
      <c r="B312" s="172" t="s">
        <v>574</v>
      </c>
      <c r="C312" s="173" t="s">
        <v>575</v>
      </c>
      <c r="D312" s="174" t="s">
        <v>73</v>
      </c>
      <c r="E312" s="175">
        <v>1</v>
      </c>
      <c r="F312" s="175"/>
      <c r="G312" s="176">
        <f t="shared" si="36"/>
        <v>0</v>
      </c>
      <c r="H312" s="206"/>
      <c r="O312" s="170">
        <v>2</v>
      </c>
      <c r="AA312" s="146">
        <v>12</v>
      </c>
      <c r="AB312" s="146">
        <v>0</v>
      </c>
      <c r="AC312" s="146">
        <v>200</v>
      </c>
      <c r="AZ312" s="146">
        <v>2</v>
      </c>
      <c r="BA312" s="146">
        <f t="shared" si="37"/>
        <v>0</v>
      </c>
      <c r="BB312" s="146">
        <f t="shared" si="38"/>
        <v>0</v>
      </c>
      <c r="BC312" s="146">
        <f t="shared" si="39"/>
        <v>0</v>
      </c>
      <c r="BD312" s="146">
        <f t="shared" si="40"/>
        <v>0</v>
      </c>
      <c r="BE312" s="146">
        <f t="shared" si="41"/>
        <v>0</v>
      </c>
      <c r="CA312" s="177">
        <v>12</v>
      </c>
      <c r="CB312" s="177">
        <v>0</v>
      </c>
      <c r="CZ312" s="146">
        <v>0</v>
      </c>
    </row>
    <row r="313" spans="1:104" ht="22.5">
      <c r="A313" s="171">
        <v>232</v>
      </c>
      <c r="B313" s="172" t="s">
        <v>576</v>
      </c>
      <c r="C313" s="173" t="s">
        <v>577</v>
      </c>
      <c r="D313" s="174" t="s">
        <v>73</v>
      </c>
      <c r="E313" s="175">
        <v>2</v>
      </c>
      <c r="F313" s="175"/>
      <c r="G313" s="176">
        <f t="shared" si="36"/>
        <v>0</v>
      </c>
      <c r="H313" s="206"/>
      <c r="O313" s="170">
        <v>2</v>
      </c>
      <c r="AA313" s="146">
        <v>12</v>
      </c>
      <c r="AB313" s="146">
        <v>0</v>
      </c>
      <c r="AC313" s="146">
        <v>201</v>
      </c>
      <c r="AZ313" s="146">
        <v>2</v>
      </c>
      <c r="BA313" s="146">
        <f t="shared" si="37"/>
        <v>0</v>
      </c>
      <c r="BB313" s="146">
        <f t="shared" si="38"/>
        <v>0</v>
      </c>
      <c r="BC313" s="146">
        <f t="shared" si="39"/>
        <v>0</v>
      </c>
      <c r="BD313" s="146">
        <f t="shared" si="40"/>
        <v>0</v>
      </c>
      <c r="BE313" s="146">
        <f t="shared" si="41"/>
        <v>0</v>
      </c>
      <c r="CA313" s="177">
        <v>12</v>
      </c>
      <c r="CB313" s="177">
        <v>0</v>
      </c>
      <c r="CZ313" s="146">
        <v>0</v>
      </c>
    </row>
    <row r="314" spans="1:104" ht="22.5">
      <c r="A314" s="171">
        <v>233</v>
      </c>
      <c r="B314" s="172" t="s">
        <v>578</v>
      </c>
      <c r="C314" s="173" t="s">
        <v>579</v>
      </c>
      <c r="D314" s="174" t="s">
        <v>73</v>
      </c>
      <c r="E314" s="175">
        <v>1</v>
      </c>
      <c r="F314" s="175"/>
      <c r="G314" s="176">
        <f t="shared" si="36"/>
        <v>0</v>
      </c>
      <c r="H314" s="206"/>
      <c r="O314" s="170">
        <v>2</v>
      </c>
      <c r="AA314" s="146">
        <v>12</v>
      </c>
      <c r="AB314" s="146">
        <v>0</v>
      </c>
      <c r="AC314" s="146">
        <v>202</v>
      </c>
      <c r="AZ314" s="146">
        <v>2</v>
      </c>
      <c r="BA314" s="146">
        <f t="shared" si="37"/>
        <v>0</v>
      </c>
      <c r="BB314" s="146">
        <f t="shared" si="38"/>
        <v>0</v>
      </c>
      <c r="BC314" s="146">
        <f t="shared" si="39"/>
        <v>0</v>
      </c>
      <c r="BD314" s="146">
        <f t="shared" si="40"/>
        <v>0</v>
      </c>
      <c r="BE314" s="146">
        <f t="shared" si="41"/>
        <v>0</v>
      </c>
      <c r="CA314" s="177">
        <v>12</v>
      </c>
      <c r="CB314" s="177">
        <v>0</v>
      </c>
      <c r="CZ314" s="146">
        <v>0</v>
      </c>
    </row>
    <row r="315" spans="1:104" ht="22.5">
      <c r="A315" s="171">
        <v>234</v>
      </c>
      <c r="B315" s="172" t="s">
        <v>580</v>
      </c>
      <c r="C315" s="173" t="s">
        <v>581</v>
      </c>
      <c r="D315" s="174" t="s">
        <v>73</v>
      </c>
      <c r="E315" s="175">
        <v>1</v>
      </c>
      <c r="F315" s="175"/>
      <c r="G315" s="176">
        <f t="shared" si="36"/>
        <v>0</v>
      </c>
      <c r="H315" s="206"/>
      <c r="O315" s="170">
        <v>2</v>
      </c>
      <c r="AA315" s="146">
        <v>12</v>
      </c>
      <c r="AB315" s="146">
        <v>0</v>
      </c>
      <c r="AC315" s="146">
        <v>203</v>
      </c>
      <c r="AZ315" s="146">
        <v>2</v>
      </c>
      <c r="BA315" s="146">
        <f t="shared" si="37"/>
        <v>0</v>
      </c>
      <c r="BB315" s="146">
        <f t="shared" si="38"/>
        <v>0</v>
      </c>
      <c r="BC315" s="146">
        <f t="shared" si="39"/>
        <v>0</v>
      </c>
      <c r="BD315" s="146">
        <f t="shared" si="40"/>
        <v>0</v>
      </c>
      <c r="BE315" s="146">
        <f t="shared" si="41"/>
        <v>0</v>
      </c>
      <c r="CA315" s="177">
        <v>12</v>
      </c>
      <c r="CB315" s="177">
        <v>0</v>
      </c>
      <c r="CZ315" s="146">
        <v>0</v>
      </c>
    </row>
    <row r="316" spans="1:104" ht="22.5">
      <c r="A316" s="171">
        <v>235</v>
      </c>
      <c r="B316" s="172" t="s">
        <v>582</v>
      </c>
      <c r="C316" s="173" t="s">
        <v>583</v>
      </c>
      <c r="D316" s="174" t="s">
        <v>73</v>
      </c>
      <c r="E316" s="175">
        <v>4</v>
      </c>
      <c r="F316" s="175"/>
      <c r="G316" s="176">
        <f t="shared" si="36"/>
        <v>0</v>
      </c>
      <c r="H316" s="206"/>
      <c r="O316" s="170">
        <v>2</v>
      </c>
      <c r="AA316" s="146">
        <v>12</v>
      </c>
      <c r="AB316" s="146">
        <v>0</v>
      </c>
      <c r="AC316" s="146">
        <v>204</v>
      </c>
      <c r="AZ316" s="146">
        <v>2</v>
      </c>
      <c r="BA316" s="146">
        <f t="shared" si="37"/>
        <v>0</v>
      </c>
      <c r="BB316" s="146">
        <f t="shared" si="38"/>
        <v>0</v>
      </c>
      <c r="BC316" s="146">
        <f t="shared" si="39"/>
        <v>0</v>
      </c>
      <c r="BD316" s="146">
        <f t="shared" si="40"/>
        <v>0</v>
      </c>
      <c r="BE316" s="146">
        <f t="shared" si="41"/>
        <v>0</v>
      </c>
      <c r="CA316" s="177">
        <v>12</v>
      </c>
      <c r="CB316" s="177">
        <v>0</v>
      </c>
      <c r="CZ316" s="146">
        <v>0</v>
      </c>
    </row>
    <row r="317" spans="1:104" ht="22.5">
      <c r="A317" s="171">
        <v>236</v>
      </c>
      <c r="B317" s="172" t="s">
        <v>584</v>
      </c>
      <c r="C317" s="173" t="s">
        <v>585</v>
      </c>
      <c r="D317" s="174" t="s">
        <v>73</v>
      </c>
      <c r="E317" s="175">
        <v>10</v>
      </c>
      <c r="F317" s="175"/>
      <c r="G317" s="176">
        <f t="shared" si="36"/>
        <v>0</v>
      </c>
      <c r="H317" s="206"/>
      <c r="O317" s="170">
        <v>2</v>
      </c>
      <c r="AA317" s="146">
        <v>12</v>
      </c>
      <c r="AB317" s="146">
        <v>0</v>
      </c>
      <c r="AC317" s="146">
        <v>205</v>
      </c>
      <c r="AZ317" s="146">
        <v>2</v>
      </c>
      <c r="BA317" s="146">
        <f t="shared" si="37"/>
        <v>0</v>
      </c>
      <c r="BB317" s="146">
        <f t="shared" si="38"/>
        <v>0</v>
      </c>
      <c r="BC317" s="146">
        <f t="shared" si="39"/>
        <v>0</v>
      </c>
      <c r="BD317" s="146">
        <f t="shared" si="40"/>
        <v>0</v>
      </c>
      <c r="BE317" s="146">
        <f t="shared" si="41"/>
        <v>0</v>
      </c>
      <c r="CA317" s="177">
        <v>12</v>
      </c>
      <c r="CB317" s="177">
        <v>0</v>
      </c>
      <c r="CZ317" s="146">
        <v>0</v>
      </c>
    </row>
    <row r="318" spans="1:104" ht="22.5">
      <c r="A318" s="171">
        <v>237</v>
      </c>
      <c r="B318" s="172" t="s">
        <v>586</v>
      </c>
      <c r="C318" s="173" t="s">
        <v>587</v>
      </c>
      <c r="D318" s="174" t="s">
        <v>84</v>
      </c>
      <c r="E318" s="175">
        <v>17</v>
      </c>
      <c r="F318" s="175"/>
      <c r="G318" s="176">
        <f t="shared" si="36"/>
        <v>0</v>
      </c>
      <c r="H318" s="206"/>
      <c r="O318" s="170">
        <v>2</v>
      </c>
      <c r="AA318" s="146">
        <v>12</v>
      </c>
      <c r="AB318" s="146">
        <v>0</v>
      </c>
      <c r="AC318" s="146">
        <v>206</v>
      </c>
      <c r="AZ318" s="146">
        <v>2</v>
      </c>
      <c r="BA318" s="146">
        <f t="shared" si="37"/>
        <v>0</v>
      </c>
      <c r="BB318" s="146">
        <f t="shared" si="38"/>
        <v>0</v>
      </c>
      <c r="BC318" s="146">
        <f t="shared" si="39"/>
        <v>0</v>
      </c>
      <c r="BD318" s="146">
        <f t="shared" si="40"/>
        <v>0</v>
      </c>
      <c r="BE318" s="146">
        <f t="shared" si="41"/>
        <v>0</v>
      </c>
      <c r="CA318" s="177">
        <v>12</v>
      </c>
      <c r="CB318" s="177">
        <v>0</v>
      </c>
      <c r="CZ318" s="146">
        <v>0</v>
      </c>
    </row>
    <row r="319" spans="1:104" ht="22.5">
      <c r="A319" s="171">
        <v>238</v>
      </c>
      <c r="B319" s="172" t="s">
        <v>588</v>
      </c>
      <c r="C319" s="173" t="s">
        <v>589</v>
      </c>
      <c r="D319" s="174" t="s">
        <v>84</v>
      </c>
      <c r="E319" s="175">
        <v>17</v>
      </c>
      <c r="F319" s="175"/>
      <c r="G319" s="176">
        <f t="shared" si="36"/>
        <v>0</v>
      </c>
      <c r="H319" s="206"/>
      <c r="O319" s="170">
        <v>2</v>
      </c>
      <c r="AA319" s="146">
        <v>12</v>
      </c>
      <c r="AB319" s="146">
        <v>0</v>
      </c>
      <c r="AC319" s="146">
        <v>207</v>
      </c>
      <c r="AZ319" s="146">
        <v>2</v>
      </c>
      <c r="BA319" s="146">
        <f t="shared" si="37"/>
        <v>0</v>
      </c>
      <c r="BB319" s="146">
        <f t="shared" si="38"/>
        <v>0</v>
      </c>
      <c r="BC319" s="146">
        <f t="shared" si="39"/>
        <v>0</v>
      </c>
      <c r="BD319" s="146">
        <f t="shared" si="40"/>
        <v>0</v>
      </c>
      <c r="BE319" s="146">
        <f t="shared" si="41"/>
        <v>0</v>
      </c>
      <c r="CA319" s="177">
        <v>12</v>
      </c>
      <c r="CB319" s="177">
        <v>0</v>
      </c>
      <c r="CZ319" s="146">
        <v>0</v>
      </c>
    </row>
    <row r="320" spans="1:104" ht="22.5">
      <c r="A320" s="171">
        <v>239</v>
      </c>
      <c r="B320" s="172" t="s">
        <v>590</v>
      </c>
      <c r="C320" s="173" t="s">
        <v>591</v>
      </c>
      <c r="D320" s="174" t="s">
        <v>73</v>
      </c>
      <c r="E320" s="175">
        <v>5</v>
      </c>
      <c r="F320" s="175"/>
      <c r="G320" s="176">
        <f t="shared" si="36"/>
        <v>0</v>
      </c>
      <c r="H320" s="206"/>
      <c r="O320" s="170">
        <v>2</v>
      </c>
      <c r="AA320" s="146">
        <v>12</v>
      </c>
      <c r="AB320" s="146">
        <v>0</v>
      </c>
      <c r="AC320" s="146">
        <v>208</v>
      </c>
      <c r="AZ320" s="146">
        <v>2</v>
      </c>
      <c r="BA320" s="146">
        <f t="shared" si="37"/>
        <v>0</v>
      </c>
      <c r="BB320" s="146">
        <f t="shared" si="38"/>
        <v>0</v>
      </c>
      <c r="BC320" s="146">
        <f t="shared" si="39"/>
        <v>0</v>
      </c>
      <c r="BD320" s="146">
        <f t="shared" si="40"/>
        <v>0</v>
      </c>
      <c r="BE320" s="146">
        <f t="shared" si="41"/>
        <v>0</v>
      </c>
      <c r="CA320" s="177">
        <v>12</v>
      </c>
      <c r="CB320" s="177">
        <v>0</v>
      </c>
      <c r="CZ320" s="146">
        <v>0</v>
      </c>
    </row>
    <row r="321" spans="1:104" ht="12.75">
      <c r="A321" s="171">
        <v>240</v>
      </c>
      <c r="B321" s="172" t="s">
        <v>592</v>
      </c>
      <c r="C321" s="173" t="s">
        <v>417</v>
      </c>
      <c r="D321" s="174" t="s">
        <v>84</v>
      </c>
      <c r="E321" s="175">
        <v>1.3</v>
      </c>
      <c r="F321" s="175"/>
      <c r="G321" s="176">
        <f t="shared" si="36"/>
        <v>0</v>
      </c>
      <c r="H321" s="206"/>
      <c r="O321" s="170">
        <v>2</v>
      </c>
      <c r="AA321" s="146">
        <v>12</v>
      </c>
      <c r="AB321" s="146">
        <v>0</v>
      </c>
      <c r="AC321" s="146">
        <v>209</v>
      </c>
      <c r="AZ321" s="146">
        <v>2</v>
      </c>
      <c r="BA321" s="146">
        <f t="shared" si="37"/>
        <v>0</v>
      </c>
      <c r="BB321" s="146">
        <f t="shared" si="38"/>
        <v>0</v>
      </c>
      <c r="BC321" s="146">
        <f t="shared" si="39"/>
        <v>0</v>
      </c>
      <c r="BD321" s="146">
        <f t="shared" si="40"/>
        <v>0</v>
      </c>
      <c r="BE321" s="146">
        <f t="shared" si="41"/>
        <v>0</v>
      </c>
      <c r="CA321" s="177">
        <v>12</v>
      </c>
      <c r="CB321" s="177">
        <v>0</v>
      </c>
      <c r="CZ321" s="146">
        <v>0</v>
      </c>
    </row>
    <row r="322" spans="1:57" ht="12.75">
      <c r="A322" s="185"/>
      <c r="B322" s="186" t="s">
        <v>74</v>
      </c>
      <c r="C322" s="187" t="str">
        <f>CONCATENATE(B224," ",C224)</f>
        <v>767 Konstrukce zámečnické</v>
      </c>
      <c r="D322" s="188"/>
      <c r="E322" s="189"/>
      <c r="F322" s="190"/>
      <c r="G322" s="191">
        <f>SUM(G224:G321)</f>
        <v>0</v>
      </c>
      <c r="H322" s="206"/>
      <c r="O322" s="170">
        <v>4</v>
      </c>
      <c r="BA322" s="192">
        <f>SUM(BA224:BA321)</f>
        <v>0</v>
      </c>
      <c r="BB322" s="192">
        <f>SUM(BB224:BB321)</f>
        <v>0</v>
      </c>
      <c r="BC322" s="192">
        <f>SUM(BC224:BC321)</f>
        <v>0</v>
      </c>
      <c r="BD322" s="192">
        <f>SUM(BD224:BD321)</f>
        <v>0</v>
      </c>
      <c r="BE322" s="192">
        <f>SUM(BE224:BE321)</f>
        <v>0</v>
      </c>
    </row>
    <row r="323" spans="1:15" ht="12.75">
      <c r="A323" s="163" t="s">
        <v>72</v>
      </c>
      <c r="B323" s="164" t="s">
        <v>593</v>
      </c>
      <c r="C323" s="165" t="s">
        <v>594</v>
      </c>
      <c r="D323" s="166"/>
      <c r="E323" s="167"/>
      <c r="F323" s="167"/>
      <c r="G323" s="168"/>
      <c r="H323" s="205"/>
      <c r="I323" s="169"/>
      <c r="O323" s="170">
        <v>1</v>
      </c>
    </row>
    <row r="324" spans="1:104" ht="22.5">
      <c r="A324" s="171">
        <v>241</v>
      </c>
      <c r="B324" s="172" t="s">
        <v>88</v>
      </c>
      <c r="C324" s="173" t="s">
        <v>89</v>
      </c>
      <c r="D324" s="174"/>
      <c r="E324" s="175">
        <v>0</v>
      </c>
      <c r="F324" s="175">
        <v>0</v>
      </c>
      <c r="G324" s="176">
        <f>E324*F324</f>
        <v>0</v>
      </c>
      <c r="H324" s="206"/>
      <c r="O324" s="170">
        <v>2</v>
      </c>
      <c r="AA324" s="146">
        <v>12</v>
      </c>
      <c r="AB324" s="146">
        <v>0</v>
      </c>
      <c r="AC324" s="146">
        <v>210</v>
      </c>
      <c r="AZ324" s="146">
        <v>2</v>
      </c>
      <c r="BA324" s="146">
        <f>IF(AZ324=1,G324,0)</f>
        <v>0</v>
      </c>
      <c r="BB324" s="146">
        <f>IF(AZ324=2,G324,0)</f>
        <v>0</v>
      </c>
      <c r="BC324" s="146">
        <f>IF(AZ324=3,G324,0)</f>
        <v>0</v>
      </c>
      <c r="BD324" s="146">
        <f>IF(AZ324=4,G324,0)</f>
        <v>0</v>
      </c>
      <c r="BE324" s="146">
        <f>IF(AZ324=5,G324,0)</f>
        <v>0</v>
      </c>
      <c r="CA324" s="177">
        <v>12</v>
      </c>
      <c r="CB324" s="177">
        <v>0</v>
      </c>
      <c r="CZ324" s="146">
        <v>0</v>
      </c>
    </row>
    <row r="325" spans="1:15" ht="12.75">
      <c r="A325" s="178"/>
      <c r="B325" s="179"/>
      <c r="C325" s="239" t="s">
        <v>90</v>
      </c>
      <c r="D325" s="240"/>
      <c r="E325" s="240"/>
      <c r="F325" s="240"/>
      <c r="G325" s="241"/>
      <c r="H325" s="206"/>
      <c r="L325" s="180" t="s">
        <v>90</v>
      </c>
      <c r="O325" s="170">
        <v>3</v>
      </c>
    </row>
    <row r="326" spans="1:104" ht="22.5">
      <c r="A326" s="171">
        <v>242</v>
      </c>
      <c r="B326" s="172" t="s">
        <v>595</v>
      </c>
      <c r="C326" s="173" t="s">
        <v>596</v>
      </c>
      <c r="D326" s="174" t="s">
        <v>73</v>
      </c>
      <c r="E326" s="175">
        <v>2</v>
      </c>
      <c r="F326" s="175"/>
      <c r="G326" s="176">
        <f>E326*F326</f>
        <v>0</v>
      </c>
      <c r="H326" s="207"/>
      <c r="O326" s="170">
        <v>2</v>
      </c>
      <c r="AA326" s="146">
        <v>12</v>
      </c>
      <c r="AB326" s="146">
        <v>0</v>
      </c>
      <c r="AC326" s="146">
        <v>211</v>
      </c>
      <c r="AZ326" s="146">
        <v>2</v>
      </c>
      <c r="BA326" s="146">
        <f>IF(AZ326=1,G326,0)</f>
        <v>0</v>
      </c>
      <c r="BB326" s="146">
        <f>IF(AZ326=2,G326,0)</f>
        <v>0</v>
      </c>
      <c r="BC326" s="146">
        <f>IF(AZ326=3,G326,0)</f>
        <v>0</v>
      </c>
      <c r="BD326" s="146">
        <f>IF(AZ326=4,G326,0)</f>
        <v>0</v>
      </c>
      <c r="BE326" s="146">
        <f>IF(AZ326=5,G326,0)</f>
        <v>0</v>
      </c>
      <c r="CA326" s="177">
        <v>12</v>
      </c>
      <c r="CB326" s="177">
        <v>0</v>
      </c>
      <c r="CZ326" s="146">
        <v>0</v>
      </c>
    </row>
    <row r="327" spans="1:104" ht="22.5">
      <c r="A327" s="171">
        <v>243</v>
      </c>
      <c r="B327" s="172" t="s">
        <v>597</v>
      </c>
      <c r="C327" s="173" t="s">
        <v>598</v>
      </c>
      <c r="D327" s="174" t="s">
        <v>73</v>
      </c>
      <c r="E327" s="175">
        <v>1</v>
      </c>
      <c r="F327" s="175"/>
      <c r="G327" s="176">
        <f>E327*F327</f>
        <v>0</v>
      </c>
      <c r="H327" s="207"/>
      <c r="O327" s="170">
        <v>2</v>
      </c>
      <c r="AA327" s="146">
        <v>12</v>
      </c>
      <c r="AB327" s="146">
        <v>0</v>
      </c>
      <c r="AC327" s="146">
        <v>212</v>
      </c>
      <c r="AZ327" s="146">
        <v>2</v>
      </c>
      <c r="BA327" s="146">
        <f>IF(AZ327=1,G327,0)</f>
        <v>0</v>
      </c>
      <c r="BB327" s="146">
        <f>IF(AZ327=2,G327,0)</f>
        <v>0</v>
      </c>
      <c r="BC327" s="146">
        <f>IF(AZ327=3,G327,0)</f>
        <v>0</v>
      </c>
      <c r="BD327" s="146">
        <f>IF(AZ327=4,G327,0)</f>
        <v>0</v>
      </c>
      <c r="BE327" s="146">
        <f>IF(AZ327=5,G327,0)</f>
        <v>0</v>
      </c>
      <c r="CA327" s="177">
        <v>12</v>
      </c>
      <c r="CB327" s="177">
        <v>0</v>
      </c>
      <c r="CZ327" s="146">
        <v>0</v>
      </c>
    </row>
    <row r="328" spans="1:104" ht="22.5">
      <c r="A328" s="171">
        <v>244</v>
      </c>
      <c r="B328" s="172" t="s">
        <v>599</v>
      </c>
      <c r="C328" s="173" t="s">
        <v>600</v>
      </c>
      <c r="D328" s="174" t="s">
        <v>73</v>
      </c>
      <c r="E328" s="175">
        <v>2</v>
      </c>
      <c r="F328" s="175"/>
      <c r="G328" s="176">
        <f>E328*F328</f>
        <v>0</v>
      </c>
      <c r="H328" s="207"/>
      <c r="O328" s="170">
        <v>2</v>
      </c>
      <c r="AA328" s="146">
        <v>12</v>
      </c>
      <c r="AB328" s="146">
        <v>0</v>
      </c>
      <c r="AC328" s="146">
        <v>213</v>
      </c>
      <c r="AZ328" s="146">
        <v>2</v>
      </c>
      <c r="BA328" s="146">
        <f>IF(AZ328=1,G328,0)</f>
        <v>0</v>
      </c>
      <c r="BB328" s="146">
        <f>IF(AZ328=2,G328,0)</f>
        <v>0</v>
      </c>
      <c r="BC328" s="146">
        <f>IF(AZ328=3,G328,0)</f>
        <v>0</v>
      </c>
      <c r="BD328" s="146">
        <f>IF(AZ328=4,G328,0)</f>
        <v>0</v>
      </c>
      <c r="BE328" s="146">
        <f>IF(AZ328=5,G328,0)</f>
        <v>0</v>
      </c>
      <c r="CA328" s="177">
        <v>12</v>
      </c>
      <c r="CB328" s="177">
        <v>0</v>
      </c>
      <c r="CZ328" s="146">
        <v>0</v>
      </c>
    </row>
    <row r="329" spans="1:104" ht="22.5">
      <c r="A329" s="171">
        <v>245</v>
      </c>
      <c r="B329" s="172" t="s">
        <v>601</v>
      </c>
      <c r="C329" s="173" t="s">
        <v>602</v>
      </c>
      <c r="D329" s="174" t="s">
        <v>73</v>
      </c>
      <c r="E329" s="175">
        <v>2</v>
      </c>
      <c r="F329" s="175"/>
      <c r="G329" s="176">
        <f>E329*F329</f>
        <v>0</v>
      </c>
      <c r="H329" s="207"/>
      <c r="O329" s="170">
        <v>2</v>
      </c>
      <c r="AA329" s="146">
        <v>12</v>
      </c>
      <c r="AB329" s="146">
        <v>0</v>
      </c>
      <c r="AC329" s="146">
        <v>214</v>
      </c>
      <c r="AZ329" s="146">
        <v>2</v>
      </c>
      <c r="BA329" s="146">
        <f>IF(AZ329=1,G329,0)</f>
        <v>0</v>
      </c>
      <c r="BB329" s="146">
        <f>IF(AZ329=2,G329,0)</f>
        <v>0</v>
      </c>
      <c r="BC329" s="146">
        <f>IF(AZ329=3,G329,0)</f>
        <v>0</v>
      </c>
      <c r="BD329" s="146">
        <f>IF(AZ329=4,G329,0)</f>
        <v>0</v>
      </c>
      <c r="BE329" s="146">
        <f>IF(AZ329=5,G329,0)</f>
        <v>0</v>
      </c>
      <c r="CA329" s="177">
        <v>12</v>
      </c>
      <c r="CB329" s="177">
        <v>0</v>
      </c>
      <c r="CZ329" s="146">
        <v>0</v>
      </c>
    </row>
    <row r="330" spans="1:15" ht="12.75">
      <c r="A330" s="178"/>
      <c r="B330" s="179"/>
      <c r="C330" s="239" t="s">
        <v>603</v>
      </c>
      <c r="D330" s="240"/>
      <c r="E330" s="240"/>
      <c r="F330" s="240"/>
      <c r="G330" s="241"/>
      <c r="H330" s="207"/>
      <c r="L330" s="180" t="s">
        <v>603</v>
      </c>
      <c r="O330" s="170">
        <v>3</v>
      </c>
    </row>
    <row r="331" spans="1:104" ht="22.5">
      <c r="A331" s="171">
        <v>246</v>
      </c>
      <c r="B331" s="172" t="s">
        <v>604</v>
      </c>
      <c r="C331" s="173" t="s">
        <v>605</v>
      </c>
      <c r="D331" s="174" t="s">
        <v>73</v>
      </c>
      <c r="E331" s="175">
        <v>1</v>
      </c>
      <c r="F331" s="175"/>
      <c r="G331" s="176">
        <f>E331*F331</f>
        <v>0</v>
      </c>
      <c r="H331" s="207"/>
      <c r="O331" s="170">
        <v>2</v>
      </c>
      <c r="AA331" s="146">
        <v>12</v>
      </c>
      <c r="AB331" s="146">
        <v>0</v>
      </c>
      <c r="AC331" s="146">
        <v>215</v>
      </c>
      <c r="AZ331" s="146">
        <v>2</v>
      </c>
      <c r="BA331" s="146">
        <f>IF(AZ331=1,G331,0)</f>
        <v>0</v>
      </c>
      <c r="BB331" s="146">
        <f>IF(AZ331=2,G331,0)</f>
        <v>0</v>
      </c>
      <c r="BC331" s="146">
        <f>IF(AZ331=3,G331,0)</f>
        <v>0</v>
      </c>
      <c r="BD331" s="146">
        <f>IF(AZ331=4,G331,0)</f>
        <v>0</v>
      </c>
      <c r="BE331" s="146">
        <f>IF(AZ331=5,G331,0)</f>
        <v>0</v>
      </c>
      <c r="CA331" s="177">
        <v>12</v>
      </c>
      <c r="CB331" s="177">
        <v>0</v>
      </c>
      <c r="CZ331" s="146">
        <v>0</v>
      </c>
    </row>
    <row r="332" spans="1:104" ht="22.5">
      <c r="A332" s="171">
        <v>247</v>
      </c>
      <c r="B332" s="172" t="s">
        <v>606</v>
      </c>
      <c r="C332" s="173" t="s">
        <v>607</v>
      </c>
      <c r="D332" s="174" t="s">
        <v>73</v>
      </c>
      <c r="E332" s="175">
        <v>1</v>
      </c>
      <c r="F332" s="175"/>
      <c r="G332" s="176">
        <f>E332*F332</f>
        <v>0</v>
      </c>
      <c r="H332" s="207"/>
      <c r="O332" s="170">
        <v>2</v>
      </c>
      <c r="AA332" s="146">
        <v>12</v>
      </c>
      <c r="AB332" s="146">
        <v>0</v>
      </c>
      <c r="AC332" s="146">
        <v>216</v>
      </c>
      <c r="AZ332" s="146">
        <v>2</v>
      </c>
      <c r="BA332" s="146">
        <f>IF(AZ332=1,G332,0)</f>
        <v>0</v>
      </c>
      <c r="BB332" s="146">
        <f>IF(AZ332=2,G332,0)</f>
        <v>0</v>
      </c>
      <c r="BC332" s="146">
        <f>IF(AZ332=3,G332,0)</f>
        <v>0</v>
      </c>
      <c r="BD332" s="146">
        <f>IF(AZ332=4,G332,0)</f>
        <v>0</v>
      </c>
      <c r="BE332" s="146">
        <f>IF(AZ332=5,G332,0)</f>
        <v>0</v>
      </c>
      <c r="CA332" s="177">
        <v>12</v>
      </c>
      <c r="CB332" s="177">
        <v>0</v>
      </c>
      <c r="CZ332" s="146">
        <v>0</v>
      </c>
    </row>
    <row r="333" spans="1:15" ht="12.75">
      <c r="A333" s="178"/>
      <c r="B333" s="179"/>
      <c r="C333" s="239" t="s">
        <v>603</v>
      </c>
      <c r="D333" s="240"/>
      <c r="E333" s="240"/>
      <c r="F333" s="240"/>
      <c r="G333" s="241"/>
      <c r="H333" s="207"/>
      <c r="L333" s="180" t="s">
        <v>603</v>
      </c>
      <c r="O333" s="170">
        <v>3</v>
      </c>
    </row>
    <row r="334" spans="1:104" ht="22.5">
      <c r="A334" s="171">
        <v>248</v>
      </c>
      <c r="B334" s="172" t="s">
        <v>608</v>
      </c>
      <c r="C334" s="173" t="s">
        <v>609</v>
      </c>
      <c r="D334" s="174" t="s">
        <v>73</v>
      </c>
      <c r="E334" s="175">
        <v>3</v>
      </c>
      <c r="F334" s="175"/>
      <c r="G334" s="176">
        <f>E334*F334</f>
        <v>0</v>
      </c>
      <c r="H334" s="207"/>
      <c r="O334" s="170">
        <v>2</v>
      </c>
      <c r="AA334" s="146">
        <v>12</v>
      </c>
      <c r="AB334" s="146">
        <v>0</v>
      </c>
      <c r="AC334" s="146">
        <v>217</v>
      </c>
      <c r="AZ334" s="146">
        <v>2</v>
      </c>
      <c r="BA334" s="146">
        <f>IF(AZ334=1,G334,0)</f>
        <v>0</v>
      </c>
      <c r="BB334" s="146">
        <f>IF(AZ334=2,G334,0)</f>
        <v>0</v>
      </c>
      <c r="BC334" s="146">
        <f>IF(AZ334=3,G334,0)</f>
        <v>0</v>
      </c>
      <c r="BD334" s="146">
        <f>IF(AZ334=4,G334,0)</f>
        <v>0</v>
      </c>
      <c r="BE334" s="146">
        <f>IF(AZ334=5,G334,0)</f>
        <v>0</v>
      </c>
      <c r="CA334" s="177">
        <v>12</v>
      </c>
      <c r="CB334" s="177">
        <v>0</v>
      </c>
      <c r="CZ334" s="146">
        <v>0</v>
      </c>
    </row>
    <row r="335" spans="1:15" ht="12.75">
      <c r="A335" s="178"/>
      <c r="B335" s="179"/>
      <c r="C335" s="239" t="s">
        <v>603</v>
      </c>
      <c r="D335" s="240"/>
      <c r="E335" s="240"/>
      <c r="F335" s="240"/>
      <c r="G335" s="241"/>
      <c r="H335" s="207"/>
      <c r="L335" s="180" t="s">
        <v>603</v>
      </c>
      <c r="O335" s="170">
        <v>3</v>
      </c>
    </row>
    <row r="336" spans="1:104" ht="22.5">
      <c r="A336" s="171">
        <v>249</v>
      </c>
      <c r="B336" s="172" t="s">
        <v>610</v>
      </c>
      <c r="C336" s="173" t="s">
        <v>611</v>
      </c>
      <c r="D336" s="174" t="s">
        <v>73</v>
      </c>
      <c r="E336" s="175">
        <v>1</v>
      </c>
      <c r="F336" s="175"/>
      <c r="G336" s="176">
        <f>E336*F336</f>
        <v>0</v>
      </c>
      <c r="H336" s="207"/>
      <c r="O336" s="170">
        <v>2</v>
      </c>
      <c r="AA336" s="146">
        <v>12</v>
      </c>
      <c r="AB336" s="146">
        <v>0</v>
      </c>
      <c r="AC336" s="146">
        <v>218</v>
      </c>
      <c r="AZ336" s="146">
        <v>2</v>
      </c>
      <c r="BA336" s="146">
        <f>IF(AZ336=1,G336,0)</f>
        <v>0</v>
      </c>
      <c r="BB336" s="146">
        <f>IF(AZ336=2,G336,0)</f>
        <v>0</v>
      </c>
      <c r="BC336" s="146">
        <f>IF(AZ336=3,G336,0)</f>
        <v>0</v>
      </c>
      <c r="BD336" s="146">
        <f>IF(AZ336=4,G336,0)</f>
        <v>0</v>
      </c>
      <c r="BE336" s="146">
        <f>IF(AZ336=5,G336,0)</f>
        <v>0</v>
      </c>
      <c r="CA336" s="177">
        <v>12</v>
      </c>
      <c r="CB336" s="177">
        <v>0</v>
      </c>
      <c r="CZ336" s="146">
        <v>0</v>
      </c>
    </row>
    <row r="337" spans="1:15" ht="12.75">
      <c r="A337" s="178"/>
      <c r="B337" s="179"/>
      <c r="C337" s="239" t="s">
        <v>603</v>
      </c>
      <c r="D337" s="240"/>
      <c r="E337" s="240"/>
      <c r="F337" s="240"/>
      <c r="G337" s="241"/>
      <c r="H337" s="207"/>
      <c r="L337" s="180" t="s">
        <v>603</v>
      </c>
      <c r="O337" s="170">
        <v>3</v>
      </c>
    </row>
    <row r="338" spans="1:104" ht="22.5">
      <c r="A338" s="171">
        <v>250</v>
      </c>
      <c r="B338" s="172" t="s">
        <v>612</v>
      </c>
      <c r="C338" s="173" t="s">
        <v>613</v>
      </c>
      <c r="D338" s="174" t="s">
        <v>73</v>
      </c>
      <c r="E338" s="175">
        <v>1</v>
      </c>
      <c r="F338" s="175"/>
      <c r="G338" s="176">
        <f>E338*F338</f>
        <v>0</v>
      </c>
      <c r="H338" s="207"/>
      <c r="O338" s="170">
        <v>2</v>
      </c>
      <c r="AA338" s="146">
        <v>12</v>
      </c>
      <c r="AB338" s="146">
        <v>0</v>
      </c>
      <c r="AC338" s="146">
        <v>219</v>
      </c>
      <c r="AZ338" s="146">
        <v>2</v>
      </c>
      <c r="BA338" s="146">
        <f>IF(AZ338=1,G338,0)</f>
        <v>0</v>
      </c>
      <c r="BB338" s="146">
        <f>IF(AZ338=2,G338,0)</f>
        <v>0</v>
      </c>
      <c r="BC338" s="146">
        <f>IF(AZ338=3,G338,0)</f>
        <v>0</v>
      </c>
      <c r="BD338" s="146">
        <f>IF(AZ338=4,G338,0)</f>
        <v>0</v>
      </c>
      <c r="BE338" s="146">
        <f>IF(AZ338=5,G338,0)</f>
        <v>0</v>
      </c>
      <c r="CA338" s="177">
        <v>12</v>
      </c>
      <c r="CB338" s="177">
        <v>0</v>
      </c>
      <c r="CZ338" s="146">
        <v>0</v>
      </c>
    </row>
    <row r="339" spans="1:104" ht="22.5">
      <c r="A339" s="171">
        <v>251</v>
      </c>
      <c r="B339" s="172" t="s">
        <v>614</v>
      </c>
      <c r="C339" s="173" t="s">
        <v>615</v>
      </c>
      <c r="D339" s="174" t="s">
        <v>73</v>
      </c>
      <c r="E339" s="175">
        <v>1</v>
      </c>
      <c r="F339" s="175"/>
      <c r="G339" s="176">
        <f>E339*F339</f>
        <v>0</v>
      </c>
      <c r="H339" s="207"/>
      <c r="O339" s="170">
        <v>2</v>
      </c>
      <c r="AA339" s="146">
        <v>12</v>
      </c>
      <c r="AB339" s="146">
        <v>0</v>
      </c>
      <c r="AC339" s="146">
        <v>220</v>
      </c>
      <c r="AZ339" s="146">
        <v>2</v>
      </c>
      <c r="BA339" s="146">
        <f>IF(AZ339=1,G339,0)</f>
        <v>0</v>
      </c>
      <c r="BB339" s="146">
        <f>IF(AZ339=2,G339,0)</f>
        <v>0</v>
      </c>
      <c r="BC339" s="146">
        <f>IF(AZ339=3,G339,0)</f>
        <v>0</v>
      </c>
      <c r="BD339" s="146">
        <f>IF(AZ339=4,G339,0)</f>
        <v>0</v>
      </c>
      <c r="BE339" s="146">
        <f>IF(AZ339=5,G339,0)</f>
        <v>0</v>
      </c>
      <c r="CA339" s="177">
        <v>12</v>
      </c>
      <c r="CB339" s="177">
        <v>0</v>
      </c>
      <c r="CZ339" s="146">
        <v>0</v>
      </c>
    </row>
    <row r="340" spans="1:104" ht="22.5">
      <c r="A340" s="171">
        <v>252</v>
      </c>
      <c r="B340" s="172" t="s">
        <v>616</v>
      </c>
      <c r="C340" s="173" t="s">
        <v>617</v>
      </c>
      <c r="D340" s="174" t="s">
        <v>73</v>
      </c>
      <c r="E340" s="175">
        <v>1</v>
      </c>
      <c r="F340" s="175"/>
      <c r="G340" s="176">
        <f>E340*F340</f>
        <v>0</v>
      </c>
      <c r="H340" s="207"/>
      <c r="O340" s="170">
        <v>2</v>
      </c>
      <c r="AA340" s="146">
        <v>12</v>
      </c>
      <c r="AB340" s="146">
        <v>0</v>
      </c>
      <c r="AC340" s="146">
        <v>221</v>
      </c>
      <c r="AZ340" s="146">
        <v>2</v>
      </c>
      <c r="BA340" s="146">
        <f>IF(AZ340=1,G340,0)</f>
        <v>0</v>
      </c>
      <c r="BB340" s="146">
        <f>IF(AZ340=2,G340,0)</f>
        <v>0</v>
      </c>
      <c r="BC340" s="146">
        <f>IF(AZ340=3,G340,0)</f>
        <v>0</v>
      </c>
      <c r="BD340" s="146">
        <f>IF(AZ340=4,G340,0)</f>
        <v>0</v>
      </c>
      <c r="BE340" s="146">
        <f>IF(AZ340=5,G340,0)</f>
        <v>0</v>
      </c>
      <c r="CA340" s="177">
        <v>12</v>
      </c>
      <c r="CB340" s="177">
        <v>0</v>
      </c>
      <c r="CZ340" s="146">
        <v>0</v>
      </c>
    </row>
    <row r="341" spans="1:104" ht="22.5">
      <c r="A341" s="171">
        <v>253</v>
      </c>
      <c r="B341" s="172" t="s">
        <v>618</v>
      </c>
      <c r="C341" s="173" t="s">
        <v>619</v>
      </c>
      <c r="D341" s="174" t="s">
        <v>73</v>
      </c>
      <c r="E341" s="175">
        <v>2</v>
      </c>
      <c r="F341" s="175"/>
      <c r="G341" s="176">
        <f>E341*F341</f>
        <v>0</v>
      </c>
      <c r="H341" s="207"/>
      <c r="O341" s="170">
        <v>2</v>
      </c>
      <c r="AA341" s="146">
        <v>12</v>
      </c>
      <c r="AB341" s="146">
        <v>0</v>
      </c>
      <c r="AC341" s="146">
        <v>222</v>
      </c>
      <c r="AZ341" s="146">
        <v>2</v>
      </c>
      <c r="BA341" s="146">
        <f>IF(AZ341=1,G341,0)</f>
        <v>0</v>
      </c>
      <c r="BB341" s="146">
        <f>IF(AZ341=2,G341,0)</f>
        <v>0</v>
      </c>
      <c r="BC341" s="146">
        <f>IF(AZ341=3,G341,0)</f>
        <v>0</v>
      </c>
      <c r="BD341" s="146">
        <f>IF(AZ341=4,G341,0)</f>
        <v>0</v>
      </c>
      <c r="BE341" s="146">
        <f>IF(AZ341=5,G341,0)</f>
        <v>0</v>
      </c>
      <c r="CA341" s="177">
        <v>12</v>
      </c>
      <c r="CB341" s="177">
        <v>0</v>
      </c>
      <c r="CZ341" s="146">
        <v>0</v>
      </c>
    </row>
    <row r="342" spans="1:15" ht="12.75">
      <c r="A342" s="178"/>
      <c r="B342" s="179"/>
      <c r="C342" s="239" t="s">
        <v>603</v>
      </c>
      <c r="D342" s="240"/>
      <c r="E342" s="240"/>
      <c r="F342" s="240"/>
      <c r="G342" s="241"/>
      <c r="H342" s="207"/>
      <c r="L342" s="180" t="s">
        <v>603</v>
      </c>
      <c r="O342" s="170">
        <v>3</v>
      </c>
    </row>
    <row r="343" spans="1:104" ht="22.5">
      <c r="A343" s="171">
        <v>254</v>
      </c>
      <c r="B343" s="172" t="s">
        <v>620</v>
      </c>
      <c r="C343" s="173" t="s">
        <v>621</v>
      </c>
      <c r="D343" s="174" t="s">
        <v>73</v>
      </c>
      <c r="E343" s="175">
        <v>1</v>
      </c>
      <c r="F343" s="175"/>
      <c r="G343" s="176">
        <f>E343*F343</f>
        <v>0</v>
      </c>
      <c r="H343" s="207"/>
      <c r="O343" s="170">
        <v>2</v>
      </c>
      <c r="AA343" s="146">
        <v>12</v>
      </c>
      <c r="AB343" s="146">
        <v>0</v>
      </c>
      <c r="AC343" s="146">
        <v>223</v>
      </c>
      <c r="AZ343" s="146">
        <v>2</v>
      </c>
      <c r="BA343" s="146">
        <f>IF(AZ343=1,G343,0)</f>
        <v>0</v>
      </c>
      <c r="BB343" s="146">
        <f>IF(AZ343=2,G343,0)</f>
        <v>0</v>
      </c>
      <c r="BC343" s="146">
        <f>IF(AZ343=3,G343,0)</f>
        <v>0</v>
      </c>
      <c r="BD343" s="146">
        <f>IF(AZ343=4,G343,0)</f>
        <v>0</v>
      </c>
      <c r="BE343" s="146">
        <f>IF(AZ343=5,G343,0)</f>
        <v>0</v>
      </c>
      <c r="CA343" s="177">
        <v>12</v>
      </c>
      <c r="CB343" s="177">
        <v>0</v>
      </c>
      <c r="CZ343" s="146">
        <v>0</v>
      </c>
    </row>
    <row r="344" spans="1:15" ht="12.75">
      <c r="A344" s="178"/>
      <c r="B344" s="179"/>
      <c r="C344" s="239" t="s">
        <v>603</v>
      </c>
      <c r="D344" s="240"/>
      <c r="E344" s="240"/>
      <c r="F344" s="240"/>
      <c r="G344" s="241"/>
      <c r="H344" s="207"/>
      <c r="L344" s="180" t="s">
        <v>603</v>
      </c>
      <c r="O344" s="170">
        <v>3</v>
      </c>
    </row>
    <row r="345" spans="1:104" ht="22.5">
      <c r="A345" s="171">
        <v>255</v>
      </c>
      <c r="B345" s="172" t="s">
        <v>622</v>
      </c>
      <c r="C345" s="173" t="s">
        <v>621</v>
      </c>
      <c r="D345" s="174" t="s">
        <v>73</v>
      </c>
      <c r="E345" s="175">
        <v>1</v>
      </c>
      <c r="F345" s="175"/>
      <c r="G345" s="176">
        <f>E345*F345</f>
        <v>0</v>
      </c>
      <c r="H345" s="207"/>
      <c r="O345" s="170">
        <v>2</v>
      </c>
      <c r="AA345" s="146">
        <v>12</v>
      </c>
      <c r="AB345" s="146">
        <v>0</v>
      </c>
      <c r="AC345" s="146">
        <v>224</v>
      </c>
      <c r="AZ345" s="146">
        <v>2</v>
      </c>
      <c r="BA345" s="146">
        <f>IF(AZ345=1,G345,0)</f>
        <v>0</v>
      </c>
      <c r="BB345" s="146">
        <f>IF(AZ345=2,G345,0)</f>
        <v>0</v>
      </c>
      <c r="BC345" s="146">
        <f>IF(AZ345=3,G345,0)</f>
        <v>0</v>
      </c>
      <c r="BD345" s="146">
        <f>IF(AZ345=4,G345,0)</f>
        <v>0</v>
      </c>
      <c r="BE345" s="146">
        <f>IF(AZ345=5,G345,0)</f>
        <v>0</v>
      </c>
      <c r="CA345" s="177">
        <v>12</v>
      </c>
      <c r="CB345" s="177">
        <v>0</v>
      </c>
      <c r="CZ345" s="146">
        <v>0</v>
      </c>
    </row>
    <row r="346" spans="1:15" ht="12.75">
      <c r="A346" s="178"/>
      <c r="B346" s="179"/>
      <c r="C346" s="239" t="s">
        <v>603</v>
      </c>
      <c r="D346" s="240"/>
      <c r="E346" s="240"/>
      <c r="F346" s="240"/>
      <c r="G346" s="241"/>
      <c r="H346" s="207"/>
      <c r="L346" s="180" t="s">
        <v>603</v>
      </c>
      <c r="O346" s="170">
        <v>3</v>
      </c>
    </row>
    <row r="347" spans="1:104" ht="22.5">
      <c r="A347" s="171">
        <v>256</v>
      </c>
      <c r="B347" s="172" t="s">
        <v>623</v>
      </c>
      <c r="C347" s="173" t="s">
        <v>624</v>
      </c>
      <c r="D347" s="174" t="s">
        <v>73</v>
      </c>
      <c r="E347" s="175">
        <v>4</v>
      </c>
      <c r="F347" s="175"/>
      <c r="G347" s="176">
        <f>E347*F347</f>
        <v>0</v>
      </c>
      <c r="H347" s="207"/>
      <c r="O347" s="170">
        <v>2</v>
      </c>
      <c r="AA347" s="146">
        <v>12</v>
      </c>
      <c r="AB347" s="146">
        <v>0</v>
      </c>
      <c r="AC347" s="146">
        <v>225</v>
      </c>
      <c r="AZ347" s="146">
        <v>2</v>
      </c>
      <c r="BA347" s="146">
        <f>IF(AZ347=1,G347,0)</f>
        <v>0</v>
      </c>
      <c r="BB347" s="146">
        <f>IF(AZ347=2,G347,0)</f>
        <v>0</v>
      </c>
      <c r="BC347" s="146">
        <f>IF(AZ347=3,G347,0)</f>
        <v>0</v>
      </c>
      <c r="BD347" s="146">
        <f>IF(AZ347=4,G347,0)</f>
        <v>0</v>
      </c>
      <c r="BE347" s="146">
        <f>IF(AZ347=5,G347,0)</f>
        <v>0</v>
      </c>
      <c r="CA347" s="177">
        <v>12</v>
      </c>
      <c r="CB347" s="177">
        <v>0</v>
      </c>
      <c r="CZ347" s="146">
        <v>0</v>
      </c>
    </row>
    <row r="348" spans="1:15" ht="12.75">
      <c r="A348" s="178"/>
      <c r="B348" s="179"/>
      <c r="C348" s="239" t="s">
        <v>603</v>
      </c>
      <c r="D348" s="240"/>
      <c r="E348" s="240"/>
      <c r="F348" s="240"/>
      <c r="G348" s="241"/>
      <c r="H348" s="207"/>
      <c r="L348" s="180" t="s">
        <v>603</v>
      </c>
      <c r="O348" s="170">
        <v>3</v>
      </c>
    </row>
    <row r="349" spans="1:104" ht="22.5">
      <c r="A349" s="171">
        <v>257</v>
      </c>
      <c r="B349" s="172" t="s">
        <v>625</v>
      </c>
      <c r="C349" s="173" t="s">
        <v>626</v>
      </c>
      <c r="D349" s="174" t="s">
        <v>73</v>
      </c>
      <c r="E349" s="175">
        <v>1</v>
      </c>
      <c r="F349" s="175"/>
      <c r="G349" s="176">
        <f>E349*F349</f>
        <v>0</v>
      </c>
      <c r="H349" s="207"/>
      <c r="O349" s="170">
        <v>2</v>
      </c>
      <c r="AA349" s="146">
        <v>12</v>
      </c>
      <c r="AB349" s="146">
        <v>0</v>
      </c>
      <c r="AC349" s="146">
        <v>226</v>
      </c>
      <c r="AZ349" s="146">
        <v>2</v>
      </c>
      <c r="BA349" s="146">
        <f>IF(AZ349=1,G349,0)</f>
        <v>0</v>
      </c>
      <c r="BB349" s="146">
        <f>IF(AZ349=2,G349,0)</f>
        <v>0</v>
      </c>
      <c r="BC349" s="146">
        <f>IF(AZ349=3,G349,0)</f>
        <v>0</v>
      </c>
      <c r="BD349" s="146">
        <f>IF(AZ349=4,G349,0)</f>
        <v>0</v>
      </c>
      <c r="BE349" s="146">
        <f>IF(AZ349=5,G349,0)</f>
        <v>0</v>
      </c>
      <c r="CA349" s="177">
        <v>12</v>
      </c>
      <c r="CB349" s="177">
        <v>0</v>
      </c>
      <c r="CZ349" s="146">
        <v>0</v>
      </c>
    </row>
    <row r="350" spans="1:104" ht="22.5">
      <c r="A350" s="171">
        <v>258</v>
      </c>
      <c r="B350" s="172" t="s">
        <v>627</v>
      </c>
      <c r="C350" s="173" t="s">
        <v>628</v>
      </c>
      <c r="D350" s="174" t="s">
        <v>73</v>
      </c>
      <c r="E350" s="175">
        <v>1</v>
      </c>
      <c r="F350" s="175"/>
      <c r="G350" s="176">
        <f>E350*F350</f>
        <v>0</v>
      </c>
      <c r="H350" s="207"/>
      <c r="O350" s="170">
        <v>2</v>
      </c>
      <c r="AA350" s="146">
        <v>12</v>
      </c>
      <c r="AB350" s="146">
        <v>0</v>
      </c>
      <c r="AC350" s="146">
        <v>227</v>
      </c>
      <c r="AZ350" s="146">
        <v>2</v>
      </c>
      <c r="BA350" s="146">
        <f>IF(AZ350=1,G350,0)</f>
        <v>0</v>
      </c>
      <c r="BB350" s="146">
        <f>IF(AZ350=2,G350,0)</f>
        <v>0</v>
      </c>
      <c r="BC350" s="146">
        <f>IF(AZ350=3,G350,0)</f>
        <v>0</v>
      </c>
      <c r="BD350" s="146">
        <f>IF(AZ350=4,G350,0)</f>
        <v>0</v>
      </c>
      <c r="BE350" s="146">
        <f>IF(AZ350=5,G350,0)</f>
        <v>0</v>
      </c>
      <c r="CA350" s="177">
        <v>12</v>
      </c>
      <c r="CB350" s="177">
        <v>0</v>
      </c>
      <c r="CZ350" s="146">
        <v>0</v>
      </c>
    </row>
    <row r="351" spans="1:104" ht="22.5">
      <c r="A351" s="171">
        <v>259</v>
      </c>
      <c r="B351" s="172" t="s">
        <v>629</v>
      </c>
      <c r="C351" s="173" t="s">
        <v>630</v>
      </c>
      <c r="D351" s="174" t="s">
        <v>73</v>
      </c>
      <c r="E351" s="175">
        <v>1</v>
      </c>
      <c r="F351" s="175"/>
      <c r="G351" s="176">
        <f>E351*F351</f>
        <v>0</v>
      </c>
      <c r="H351" s="207"/>
      <c r="O351" s="170">
        <v>2</v>
      </c>
      <c r="AA351" s="146">
        <v>12</v>
      </c>
      <c r="AB351" s="146">
        <v>0</v>
      </c>
      <c r="AC351" s="146">
        <v>228</v>
      </c>
      <c r="AZ351" s="146">
        <v>2</v>
      </c>
      <c r="BA351" s="146">
        <f>IF(AZ351=1,G351,0)</f>
        <v>0</v>
      </c>
      <c r="BB351" s="146">
        <f>IF(AZ351=2,G351,0)</f>
        <v>0</v>
      </c>
      <c r="BC351" s="146">
        <f>IF(AZ351=3,G351,0)</f>
        <v>0</v>
      </c>
      <c r="BD351" s="146">
        <f>IF(AZ351=4,G351,0)</f>
        <v>0</v>
      </c>
      <c r="BE351" s="146">
        <f>IF(AZ351=5,G351,0)</f>
        <v>0</v>
      </c>
      <c r="CA351" s="177">
        <v>12</v>
      </c>
      <c r="CB351" s="177">
        <v>0</v>
      </c>
      <c r="CZ351" s="146">
        <v>0</v>
      </c>
    </row>
    <row r="352" spans="1:15" ht="12.75">
      <c r="A352" s="178"/>
      <c r="B352" s="179"/>
      <c r="C352" s="239" t="s">
        <v>631</v>
      </c>
      <c r="D352" s="240"/>
      <c r="E352" s="240"/>
      <c r="F352" s="240"/>
      <c r="G352" s="241"/>
      <c r="H352" s="207"/>
      <c r="L352" s="180" t="s">
        <v>631</v>
      </c>
      <c r="O352" s="170">
        <v>3</v>
      </c>
    </row>
    <row r="353" spans="1:104" ht="22.5">
      <c r="A353" s="171">
        <v>260</v>
      </c>
      <c r="B353" s="172" t="s">
        <v>632</v>
      </c>
      <c r="C353" s="173" t="s">
        <v>630</v>
      </c>
      <c r="D353" s="174" t="s">
        <v>73</v>
      </c>
      <c r="E353" s="175">
        <v>1</v>
      </c>
      <c r="F353" s="175"/>
      <c r="G353" s="176">
        <f>E353*F353</f>
        <v>0</v>
      </c>
      <c r="H353" s="207"/>
      <c r="O353" s="170">
        <v>2</v>
      </c>
      <c r="AA353" s="146">
        <v>12</v>
      </c>
      <c r="AB353" s="146">
        <v>0</v>
      </c>
      <c r="AC353" s="146">
        <v>229</v>
      </c>
      <c r="AZ353" s="146">
        <v>2</v>
      </c>
      <c r="BA353" s="146">
        <f>IF(AZ353=1,G353,0)</f>
        <v>0</v>
      </c>
      <c r="BB353" s="146">
        <f>IF(AZ353=2,G353,0)</f>
        <v>0</v>
      </c>
      <c r="BC353" s="146">
        <f>IF(AZ353=3,G353,0)</f>
        <v>0</v>
      </c>
      <c r="BD353" s="146">
        <f>IF(AZ353=4,G353,0)</f>
        <v>0</v>
      </c>
      <c r="BE353" s="146">
        <f>IF(AZ353=5,G353,0)</f>
        <v>0</v>
      </c>
      <c r="CA353" s="177">
        <v>12</v>
      </c>
      <c r="CB353" s="177">
        <v>0</v>
      </c>
      <c r="CZ353" s="146">
        <v>0</v>
      </c>
    </row>
    <row r="354" spans="1:15" ht="12.75">
      <c r="A354" s="178"/>
      <c r="B354" s="179"/>
      <c r="C354" s="239" t="s">
        <v>633</v>
      </c>
      <c r="D354" s="240"/>
      <c r="E354" s="240"/>
      <c r="F354" s="240"/>
      <c r="G354" s="241"/>
      <c r="H354" s="207"/>
      <c r="L354" s="180" t="s">
        <v>633</v>
      </c>
      <c r="O354" s="170">
        <v>3</v>
      </c>
    </row>
    <row r="355" spans="1:104" ht="22.5">
      <c r="A355" s="171">
        <v>261</v>
      </c>
      <c r="B355" s="172" t="s">
        <v>634</v>
      </c>
      <c r="C355" s="173" t="s">
        <v>635</v>
      </c>
      <c r="D355" s="174" t="s">
        <v>73</v>
      </c>
      <c r="E355" s="175">
        <v>1</v>
      </c>
      <c r="F355" s="175"/>
      <c r="G355" s="176">
        <f>E355*F355</f>
        <v>0</v>
      </c>
      <c r="H355" s="207"/>
      <c r="O355" s="170">
        <v>2</v>
      </c>
      <c r="AA355" s="146">
        <v>12</v>
      </c>
      <c r="AB355" s="146">
        <v>0</v>
      </c>
      <c r="AC355" s="146">
        <v>230</v>
      </c>
      <c r="AZ355" s="146">
        <v>2</v>
      </c>
      <c r="BA355" s="146">
        <f>IF(AZ355=1,G355,0)</f>
        <v>0</v>
      </c>
      <c r="BB355" s="146">
        <f>IF(AZ355=2,G355,0)</f>
        <v>0</v>
      </c>
      <c r="BC355" s="146">
        <f>IF(AZ355=3,G355,0)</f>
        <v>0</v>
      </c>
      <c r="BD355" s="146">
        <f>IF(AZ355=4,G355,0)</f>
        <v>0</v>
      </c>
      <c r="BE355" s="146">
        <f>IF(AZ355=5,G355,0)</f>
        <v>0</v>
      </c>
      <c r="CA355" s="177">
        <v>12</v>
      </c>
      <c r="CB355" s="177">
        <v>0</v>
      </c>
      <c r="CZ355" s="146">
        <v>0</v>
      </c>
    </row>
    <row r="356" spans="1:104" ht="22.5">
      <c r="A356" s="171">
        <v>262</v>
      </c>
      <c r="B356" s="172" t="s">
        <v>636</v>
      </c>
      <c r="C356" s="173" t="s">
        <v>637</v>
      </c>
      <c r="D356" s="174" t="s">
        <v>73</v>
      </c>
      <c r="E356" s="175">
        <v>1</v>
      </c>
      <c r="F356" s="175"/>
      <c r="G356" s="176">
        <f>E356*F356</f>
        <v>0</v>
      </c>
      <c r="H356" s="207"/>
      <c r="O356" s="170">
        <v>2</v>
      </c>
      <c r="AA356" s="146">
        <v>12</v>
      </c>
      <c r="AB356" s="146">
        <v>0</v>
      </c>
      <c r="AC356" s="146">
        <v>231</v>
      </c>
      <c r="AZ356" s="146">
        <v>2</v>
      </c>
      <c r="BA356" s="146">
        <f>IF(AZ356=1,G356,0)</f>
        <v>0</v>
      </c>
      <c r="BB356" s="146">
        <f>IF(AZ356=2,G356,0)</f>
        <v>0</v>
      </c>
      <c r="BC356" s="146">
        <f>IF(AZ356=3,G356,0)</f>
        <v>0</v>
      </c>
      <c r="BD356" s="146">
        <f>IF(AZ356=4,G356,0)</f>
        <v>0</v>
      </c>
      <c r="BE356" s="146">
        <f>IF(AZ356=5,G356,0)</f>
        <v>0</v>
      </c>
      <c r="CA356" s="177">
        <v>12</v>
      </c>
      <c r="CB356" s="177">
        <v>0</v>
      </c>
      <c r="CZ356" s="146">
        <v>0</v>
      </c>
    </row>
    <row r="357" spans="1:57" ht="12.75">
      <c r="A357" s="185"/>
      <c r="B357" s="186" t="s">
        <v>74</v>
      </c>
      <c r="C357" s="187" t="str">
        <f>CONCATENATE(B323," ",C323)</f>
        <v>767H Hliníkové výplně otvorů</v>
      </c>
      <c r="D357" s="188"/>
      <c r="E357" s="189"/>
      <c r="F357" s="190"/>
      <c r="G357" s="191">
        <f>SUM(G323:G356)</f>
        <v>0</v>
      </c>
      <c r="H357" s="206"/>
      <c r="O357" s="170">
        <v>4</v>
      </c>
      <c r="BA357" s="192">
        <f>SUM(BA323:BA356)</f>
        <v>0</v>
      </c>
      <c r="BB357" s="192">
        <f>SUM(BB323:BB356)</f>
        <v>0</v>
      </c>
      <c r="BC357" s="192">
        <f>SUM(BC323:BC356)</f>
        <v>0</v>
      </c>
      <c r="BD357" s="192">
        <f>SUM(BD323:BD356)</f>
        <v>0</v>
      </c>
      <c r="BE357" s="192">
        <f>SUM(BE323:BE356)</f>
        <v>0</v>
      </c>
    </row>
    <row r="358" spans="1:15" ht="12.75">
      <c r="A358" s="163" t="s">
        <v>72</v>
      </c>
      <c r="B358" s="164" t="s">
        <v>638</v>
      </c>
      <c r="C358" s="165" t="s">
        <v>639</v>
      </c>
      <c r="D358" s="166"/>
      <c r="E358" s="167"/>
      <c r="F358" s="167"/>
      <c r="G358" s="168"/>
      <c r="H358" s="205"/>
      <c r="I358" s="169"/>
      <c r="O358" s="170">
        <v>1</v>
      </c>
    </row>
    <row r="359" spans="1:104" ht="22.5">
      <c r="A359" s="171">
        <v>263</v>
      </c>
      <c r="B359" s="172" t="s">
        <v>88</v>
      </c>
      <c r="C359" s="173" t="s">
        <v>89</v>
      </c>
      <c r="D359" s="174"/>
      <c r="E359" s="175">
        <v>0</v>
      </c>
      <c r="F359" s="175">
        <v>0</v>
      </c>
      <c r="G359" s="176">
        <f>E359*F359</f>
        <v>0</v>
      </c>
      <c r="H359" s="207"/>
      <c r="O359" s="170">
        <v>2</v>
      </c>
      <c r="AA359" s="146">
        <v>12</v>
      </c>
      <c r="AB359" s="146">
        <v>0</v>
      </c>
      <c r="AC359" s="146">
        <v>232</v>
      </c>
      <c r="AZ359" s="146">
        <v>2</v>
      </c>
      <c r="BA359" s="146">
        <f>IF(AZ359=1,G359,0)</f>
        <v>0</v>
      </c>
      <c r="BB359" s="146">
        <f>IF(AZ359=2,G359,0)</f>
        <v>0</v>
      </c>
      <c r="BC359" s="146">
        <f>IF(AZ359=3,G359,0)</f>
        <v>0</v>
      </c>
      <c r="BD359" s="146">
        <f>IF(AZ359=4,G359,0)</f>
        <v>0</v>
      </c>
      <c r="BE359" s="146">
        <f>IF(AZ359=5,G359,0)</f>
        <v>0</v>
      </c>
      <c r="CA359" s="177">
        <v>12</v>
      </c>
      <c r="CB359" s="177">
        <v>0</v>
      </c>
      <c r="CZ359" s="146">
        <v>0</v>
      </c>
    </row>
    <row r="360" spans="1:15" ht="12.75">
      <c r="A360" s="178"/>
      <c r="B360" s="179"/>
      <c r="C360" s="239" t="s">
        <v>90</v>
      </c>
      <c r="D360" s="240"/>
      <c r="E360" s="240"/>
      <c r="F360" s="240"/>
      <c r="G360" s="241"/>
      <c r="H360" s="207"/>
      <c r="L360" s="180" t="s">
        <v>90</v>
      </c>
      <c r="O360" s="170">
        <v>3</v>
      </c>
    </row>
    <row r="361" spans="1:104" ht="22.5">
      <c r="A361" s="171">
        <v>264</v>
      </c>
      <c r="B361" s="172" t="s">
        <v>640</v>
      </c>
      <c r="C361" s="173" t="s">
        <v>641</v>
      </c>
      <c r="D361" s="174" t="s">
        <v>73</v>
      </c>
      <c r="E361" s="175">
        <v>1</v>
      </c>
      <c r="F361" s="175"/>
      <c r="G361" s="176">
        <f>E361*F361</f>
        <v>0</v>
      </c>
      <c r="H361" s="207"/>
      <c r="O361" s="170">
        <v>2</v>
      </c>
      <c r="AA361" s="146">
        <v>12</v>
      </c>
      <c r="AB361" s="146">
        <v>0</v>
      </c>
      <c r="AC361" s="146">
        <v>233</v>
      </c>
      <c r="AZ361" s="146">
        <v>2</v>
      </c>
      <c r="BA361" s="146">
        <f>IF(AZ361=1,G361,0)</f>
        <v>0</v>
      </c>
      <c r="BB361" s="146">
        <f>IF(AZ361=2,G361,0)</f>
        <v>0</v>
      </c>
      <c r="BC361" s="146">
        <f>IF(AZ361=3,G361,0)</f>
        <v>0</v>
      </c>
      <c r="BD361" s="146">
        <f>IF(AZ361=4,G361,0)</f>
        <v>0</v>
      </c>
      <c r="BE361" s="146">
        <f>IF(AZ361=5,G361,0)</f>
        <v>0</v>
      </c>
      <c r="CA361" s="177">
        <v>12</v>
      </c>
      <c r="CB361" s="177">
        <v>0</v>
      </c>
      <c r="CZ361" s="146">
        <v>0</v>
      </c>
    </row>
    <row r="362" spans="1:15" ht="12.75">
      <c r="A362" s="178"/>
      <c r="B362" s="179"/>
      <c r="C362" s="239" t="s">
        <v>603</v>
      </c>
      <c r="D362" s="240"/>
      <c r="E362" s="240"/>
      <c r="F362" s="240"/>
      <c r="G362" s="241"/>
      <c r="H362" s="207"/>
      <c r="L362" s="180" t="s">
        <v>603</v>
      </c>
      <c r="O362" s="170">
        <v>3</v>
      </c>
    </row>
    <row r="363" spans="1:104" ht="22.5">
      <c r="A363" s="171">
        <v>265</v>
      </c>
      <c r="B363" s="172" t="s">
        <v>642</v>
      </c>
      <c r="C363" s="173" t="s">
        <v>643</v>
      </c>
      <c r="D363" s="174" t="s">
        <v>73</v>
      </c>
      <c r="E363" s="175">
        <v>1</v>
      </c>
      <c r="F363" s="175"/>
      <c r="G363" s="176">
        <f>E363*F363</f>
        <v>0</v>
      </c>
      <c r="H363" s="207"/>
      <c r="O363" s="170">
        <v>2</v>
      </c>
      <c r="AA363" s="146">
        <v>12</v>
      </c>
      <c r="AB363" s="146">
        <v>0</v>
      </c>
      <c r="AC363" s="146">
        <v>234</v>
      </c>
      <c r="AZ363" s="146">
        <v>2</v>
      </c>
      <c r="BA363" s="146">
        <f>IF(AZ363=1,G363,0)</f>
        <v>0</v>
      </c>
      <c r="BB363" s="146">
        <f>IF(AZ363=2,G363,0)</f>
        <v>0</v>
      </c>
      <c r="BC363" s="146">
        <f>IF(AZ363=3,G363,0)</f>
        <v>0</v>
      </c>
      <c r="BD363" s="146">
        <f>IF(AZ363=4,G363,0)</f>
        <v>0</v>
      </c>
      <c r="BE363" s="146">
        <f>IF(AZ363=5,G363,0)</f>
        <v>0</v>
      </c>
      <c r="CA363" s="177">
        <v>12</v>
      </c>
      <c r="CB363" s="177">
        <v>0</v>
      </c>
      <c r="CZ363" s="146">
        <v>0</v>
      </c>
    </row>
    <row r="364" spans="1:104" ht="22.5">
      <c r="A364" s="171">
        <v>266</v>
      </c>
      <c r="B364" s="172" t="s">
        <v>644</v>
      </c>
      <c r="C364" s="173" t="s">
        <v>645</v>
      </c>
      <c r="D364" s="174" t="s">
        <v>73</v>
      </c>
      <c r="E364" s="175">
        <v>1</v>
      </c>
      <c r="F364" s="175"/>
      <c r="G364" s="176">
        <f>E364*F364</f>
        <v>0</v>
      </c>
      <c r="H364" s="207"/>
      <c r="O364" s="170">
        <v>2</v>
      </c>
      <c r="AA364" s="146">
        <v>12</v>
      </c>
      <c r="AB364" s="146">
        <v>0</v>
      </c>
      <c r="AC364" s="146">
        <v>235</v>
      </c>
      <c r="AZ364" s="146">
        <v>2</v>
      </c>
      <c r="BA364" s="146">
        <f>IF(AZ364=1,G364,0)</f>
        <v>0</v>
      </c>
      <c r="BB364" s="146">
        <f>IF(AZ364=2,G364,0)</f>
        <v>0</v>
      </c>
      <c r="BC364" s="146">
        <f>IF(AZ364=3,G364,0)</f>
        <v>0</v>
      </c>
      <c r="BD364" s="146">
        <f>IF(AZ364=4,G364,0)</f>
        <v>0</v>
      </c>
      <c r="BE364" s="146">
        <f>IF(AZ364=5,G364,0)</f>
        <v>0</v>
      </c>
      <c r="CA364" s="177">
        <v>12</v>
      </c>
      <c r="CB364" s="177">
        <v>0</v>
      </c>
      <c r="CZ364" s="146">
        <v>0</v>
      </c>
    </row>
    <row r="365" spans="1:57" ht="12.75">
      <c r="A365" s="185"/>
      <c r="B365" s="186" t="s">
        <v>74</v>
      </c>
      <c r="C365" s="187" t="str">
        <f>CONCATENATE(B358," ",C358)</f>
        <v>76MS Mobilní a přestavitelné stěny</v>
      </c>
      <c r="D365" s="188"/>
      <c r="E365" s="189"/>
      <c r="F365" s="190"/>
      <c r="G365" s="191">
        <f>SUM(G358:G364)</f>
        <v>0</v>
      </c>
      <c r="H365" s="206"/>
      <c r="O365" s="170">
        <v>4</v>
      </c>
      <c r="BA365" s="192">
        <f>SUM(BA358:BA364)</f>
        <v>0</v>
      </c>
      <c r="BB365" s="192">
        <f>SUM(BB358:BB364)</f>
        <v>0</v>
      </c>
      <c r="BC365" s="192">
        <f>SUM(BC358:BC364)</f>
        <v>0</v>
      </c>
      <c r="BD365" s="192">
        <f>SUM(BD358:BD364)</f>
        <v>0</v>
      </c>
      <c r="BE365" s="192">
        <f>SUM(BE358:BE364)</f>
        <v>0</v>
      </c>
    </row>
    <row r="366" spans="1:15" ht="12.75">
      <c r="A366" s="163" t="s">
        <v>72</v>
      </c>
      <c r="B366" s="164" t="s">
        <v>646</v>
      </c>
      <c r="C366" s="165" t="s">
        <v>647</v>
      </c>
      <c r="D366" s="166"/>
      <c r="E366" s="167"/>
      <c r="F366" s="167"/>
      <c r="G366" s="168"/>
      <c r="H366" s="205"/>
      <c r="I366" s="169"/>
      <c r="O366" s="170">
        <v>1</v>
      </c>
    </row>
    <row r="367" spans="1:104" ht="22.5">
      <c r="A367" s="171">
        <v>267</v>
      </c>
      <c r="B367" s="172" t="s">
        <v>88</v>
      </c>
      <c r="C367" s="173" t="s">
        <v>89</v>
      </c>
      <c r="D367" s="174"/>
      <c r="E367" s="175">
        <v>0</v>
      </c>
      <c r="F367" s="175">
        <v>0</v>
      </c>
      <c r="G367" s="176">
        <f>E367*F367</f>
        <v>0</v>
      </c>
      <c r="H367" s="206"/>
      <c r="O367" s="170">
        <v>2</v>
      </c>
      <c r="AA367" s="146">
        <v>12</v>
      </c>
      <c r="AB367" s="146">
        <v>0</v>
      </c>
      <c r="AC367" s="146">
        <v>236</v>
      </c>
      <c r="AZ367" s="146">
        <v>2</v>
      </c>
      <c r="BA367" s="146">
        <f>IF(AZ367=1,G367,0)</f>
        <v>0</v>
      </c>
      <c r="BB367" s="146">
        <f>IF(AZ367=2,G367,0)</f>
        <v>0</v>
      </c>
      <c r="BC367" s="146">
        <f>IF(AZ367=3,G367,0)</f>
        <v>0</v>
      </c>
      <c r="BD367" s="146">
        <f>IF(AZ367=4,G367,0)</f>
        <v>0</v>
      </c>
      <c r="BE367" s="146">
        <f>IF(AZ367=5,G367,0)</f>
        <v>0</v>
      </c>
      <c r="CA367" s="177">
        <v>12</v>
      </c>
      <c r="CB367" s="177">
        <v>0</v>
      </c>
      <c r="CZ367" s="146">
        <v>0</v>
      </c>
    </row>
    <row r="368" spans="1:15" ht="12.75">
      <c r="A368" s="178"/>
      <c r="B368" s="179"/>
      <c r="C368" s="239" t="s">
        <v>90</v>
      </c>
      <c r="D368" s="240"/>
      <c r="E368" s="240"/>
      <c r="F368" s="240"/>
      <c r="G368" s="241"/>
      <c r="H368" s="206"/>
      <c r="L368" s="180" t="s">
        <v>90</v>
      </c>
      <c r="O368" s="170">
        <v>3</v>
      </c>
    </row>
    <row r="369" spans="1:104" ht="22.5">
      <c r="A369" s="171">
        <v>268</v>
      </c>
      <c r="B369" s="172" t="s">
        <v>648</v>
      </c>
      <c r="C369" s="173" t="s">
        <v>649</v>
      </c>
      <c r="D369" s="174" t="s">
        <v>73</v>
      </c>
      <c r="E369" s="175">
        <v>7</v>
      </c>
      <c r="F369" s="175"/>
      <c r="G369" s="176">
        <f aca="true" t="shared" si="42" ref="G369:G376">E369*F369</f>
        <v>0</v>
      </c>
      <c r="H369" s="206"/>
      <c r="O369" s="170">
        <v>2</v>
      </c>
      <c r="AA369" s="146">
        <v>12</v>
      </c>
      <c r="AB369" s="146">
        <v>0</v>
      </c>
      <c r="AC369" s="146">
        <v>237</v>
      </c>
      <c r="AZ369" s="146">
        <v>2</v>
      </c>
      <c r="BA369" s="146">
        <f aca="true" t="shared" si="43" ref="BA369:BA376">IF(AZ369=1,G369,0)</f>
        <v>0</v>
      </c>
      <c r="BB369" s="146">
        <f aca="true" t="shared" si="44" ref="BB369:BB376">IF(AZ369=2,G369,0)</f>
        <v>0</v>
      </c>
      <c r="BC369" s="146">
        <f aca="true" t="shared" si="45" ref="BC369:BC376">IF(AZ369=3,G369,0)</f>
        <v>0</v>
      </c>
      <c r="BD369" s="146">
        <f aca="true" t="shared" si="46" ref="BD369:BD376">IF(AZ369=4,G369,0)</f>
        <v>0</v>
      </c>
      <c r="BE369" s="146">
        <f aca="true" t="shared" si="47" ref="BE369:BE376">IF(AZ369=5,G369,0)</f>
        <v>0</v>
      </c>
      <c r="CA369" s="177">
        <v>12</v>
      </c>
      <c r="CB369" s="177">
        <v>0</v>
      </c>
      <c r="CZ369" s="146">
        <v>0</v>
      </c>
    </row>
    <row r="370" spans="1:104" ht="22.5">
      <c r="A370" s="171">
        <v>269</v>
      </c>
      <c r="B370" s="172" t="s">
        <v>650</v>
      </c>
      <c r="C370" s="173" t="s">
        <v>651</v>
      </c>
      <c r="D370" s="174" t="s">
        <v>73</v>
      </c>
      <c r="E370" s="175">
        <v>3</v>
      </c>
      <c r="F370" s="175"/>
      <c r="G370" s="176">
        <f t="shared" si="42"/>
        <v>0</v>
      </c>
      <c r="H370" s="206"/>
      <c r="O370" s="170">
        <v>2</v>
      </c>
      <c r="AA370" s="146">
        <v>12</v>
      </c>
      <c r="AB370" s="146">
        <v>0</v>
      </c>
      <c r="AC370" s="146">
        <v>238</v>
      </c>
      <c r="AZ370" s="146">
        <v>2</v>
      </c>
      <c r="BA370" s="146">
        <f t="shared" si="43"/>
        <v>0</v>
      </c>
      <c r="BB370" s="146">
        <f t="shared" si="44"/>
        <v>0</v>
      </c>
      <c r="BC370" s="146">
        <f t="shared" si="45"/>
        <v>0</v>
      </c>
      <c r="BD370" s="146">
        <f t="shared" si="46"/>
        <v>0</v>
      </c>
      <c r="BE370" s="146">
        <f t="shared" si="47"/>
        <v>0</v>
      </c>
      <c r="CA370" s="177">
        <v>12</v>
      </c>
      <c r="CB370" s="177">
        <v>0</v>
      </c>
      <c r="CZ370" s="146">
        <v>0</v>
      </c>
    </row>
    <row r="371" spans="1:104" ht="22.5">
      <c r="A371" s="171">
        <v>270</v>
      </c>
      <c r="B371" s="172" t="s">
        <v>652</v>
      </c>
      <c r="C371" s="173" t="s">
        <v>653</v>
      </c>
      <c r="D371" s="174" t="s">
        <v>73</v>
      </c>
      <c r="E371" s="175">
        <v>7</v>
      </c>
      <c r="F371" s="175"/>
      <c r="G371" s="176">
        <f t="shared" si="42"/>
        <v>0</v>
      </c>
      <c r="H371" s="206"/>
      <c r="O371" s="170">
        <v>2</v>
      </c>
      <c r="AA371" s="146">
        <v>12</v>
      </c>
      <c r="AB371" s="146">
        <v>0</v>
      </c>
      <c r="AC371" s="146">
        <v>239</v>
      </c>
      <c r="AZ371" s="146">
        <v>2</v>
      </c>
      <c r="BA371" s="146">
        <f t="shared" si="43"/>
        <v>0</v>
      </c>
      <c r="BB371" s="146">
        <f t="shared" si="44"/>
        <v>0</v>
      </c>
      <c r="BC371" s="146">
        <f t="shared" si="45"/>
        <v>0</v>
      </c>
      <c r="BD371" s="146">
        <f t="shared" si="46"/>
        <v>0</v>
      </c>
      <c r="BE371" s="146">
        <f t="shared" si="47"/>
        <v>0</v>
      </c>
      <c r="CA371" s="177">
        <v>12</v>
      </c>
      <c r="CB371" s="177">
        <v>0</v>
      </c>
      <c r="CZ371" s="146">
        <v>0</v>
      </c>
    </row>
    <row r="372" spans="1:104" ht="22.5">
      <c r="A372" s="171">
        <v>271</v>
      </c>
      <c r="B372" s="172" t="s">
        <v>654</v>
      </c>
      <c r="C372" s="173" t="s">
        <v>655</v>
      </c>
      <c r="D372" s="174" t="s">
        <v>73</v>
      </c>
      <c r="E372" s="175">
        <v>5</v>
      </c>
      <c r="F372" s="175"/>
      <c r="G372" s="176">
        <f t="shared" si="42"/>
        <v>0</v>
      </c>
      <c r="H372" s="206"/>
      <c r="O372" s="170">
        <v>2</v>
      </c>
      <c r="AA372" s="146">
        <v>12</v>
      </c>
      <c r="AB372" s="146">
        <v>0</v>
      </c>
      <c r="AC372" s="146">
        <v>240</v>
      </c>
      <c r="AZ372" s="146">
        <v>2</v>
      </c>
      <c r="BA372" s="146">
        <f t="shared" si="43"/>
        <v>0</v>
      </c>
      <c r="BB372" s="146">
        <f t="shared" si="44"/>
        <v>0</v>
      </c>
      <c r="BC372" s="146">
        <f t="shared" si="45"/>
        <v>0</v>
      </c>
      <c r="BD372" s="146">
        <f t="shared" si="46"/>
        <v>0</v>
      </c>
      <c r="BE372" s="146">
        <f t="shared" si="47"/>
        <v>0</v>
      </c>
      <c r="CA372" s="177">
        <v>12</v>
      </c>
      <c r="CB372" s="177">
        <v>0</v>
      </c>
      <c r="CZ372" s="146">
        <v>0</v>
      </c>
    </row>
    <row r="373" spans="1:104" ht="22.5">
      <c r="A373" s="171">
        <v>272</v>
      </c>
      <c r="B373" s="172" t="s">
        <v>656</v>
      </c>
      <c r="C373" s="173" t="s">
        <v>657</v>
      </c>
      <c r="D373" s="174" t="s">
        <v>73</v>
      </c>
      <c r="E373" s="175">
        <v>5</v>
      </c>
      <c r="F373" s="175"/>
      <c r="G373" s="176">
        <f t="shared" si="42"/>
        <v>0</v>
      </c>
      <c r="H373" s="206"/>
      <c r="O373" s="170">
        <v>2</v>
      </c>
      <c r="AA373" s="146">
        <v>12</v>
      </c>
      <c r="AB373" s="146">
        <v>0</v>
      </c>
      <c r="AC373" s="146">
        <v>241</v>
      </c>
      <c r="AZ373" s="146">
        <v>2</v>
      </c>
      <c r="BA373" s="146">
        <f t="shared" si="43"/>
        <v>0</v>
      </c>
      <c r="BB373" s="146">
        <f t="shared" si="44"/>
        <v>0</v>
      </c>
      <c r="BC373" s="146">
        <f t="shared" si="45"/>
        <v>0</v>
      </c>
      <c r="BD373" s="146">
        <f t="shared" si="46"/>
        <v>0</v>
      </c>
      <c r="BE373" s="146">
        <f t="shared" si="47"/>
        <v>0</v>
      </c>
      <c r="CA373" s="177">
        <v>12</v>
      </c>
      <c r="CB373" s="177">
        <v>0</v>
      </c>
      <c r="CZ373" s="146">
        <v>0</v>
      </c>
    </row>
    <row r="374" spans="1:104" ht="22.5">
      <c r="A374" s="171">
        <v>273</v>
      </c>
      <c r="B374" s="172" t="s">
        <v>658</v>
      </c>
      <c r="C374" s="173" t="s">
        <v>659</v>
      </c>
      <c r="D374" s="174" t="s">
        <v>73</v>
      </c>
      <c r="E374" s="175">
        <v>2</v>
      </c>
      <c r="F374" s="175"/>
      <c r="G374" s="176">
        <f t="shared" si="42"/>
        <v>0</v>
      </c>
      <c r="H374" s="206"/>
      <c r="O374" s="170">
        <v>2</v>
      </c>
      <c r="AA374" s="146">
        <v>12</v>
      </c>
      <c r="AB374" s="146">
        <v>0</v>
      </c>
      <c r="AC374" s="146">
        <v>242</v>
      </c>
      <c r="AZ374" s="146">
        <v>2</v>
      </c>
      <c r="BA374" s="146">
        <f t="shared" si="43"/>
        <v>0</v>
      </c>
      <c r="BB374" s="146">
        <f t="shared" si="44"/>
        <v>0</v>
      </c>
      <c r="BC374" s="146">
        <f t="shared" si="45"/>
        <v>0</v>
      </c>
      <c r="BD374" s="146">
        <f t="shared" si="46"/>
        <v>0</v>
      </c>
      <c r="BE374" s="146">
        <f t="shared" si="47"/>
        <v>0</v>
      </c>
      <c r="CA374" s="177">
        <v>12</v>
      </c>
      <c r="CB374" s="177">
        <v>0</v>
      </c>
      <c r="CZ374" s="146">
        <v>0</v>
      </c>
    </row>
    <row r="375" spans="1:104" ht="22.5">
      <c r="A375" s="171">
        <v>274</v>
      </c>
      <c r="B375" s="172" t="s">
        <v>660</v>
      </c>
      <c r="C375" s="173" t="s">
        <v>661</v>
      </c>
      <c r="D375" s="174" t="s">
        <v>73</v>
      </c>
      <c r="E375" s="175">
        <v>2</v>
      </c>
      <c r="F375" s="175"/>
      <c r="G375" s="176">
        <f t="shared" si="42"/>
        <v>0</v>
      </c>
      <c r="H375" s="206"/>
      <c r="O375" s="170">
        <v>2</v>
      </c>
      <c r="AA375" s="146">
        <v>12</v>
      </c>
      <c r="AB375" s="146">
        <v>0</v>
      </c>
      <c r="AC375" s="146">
        <v>243</v>
      </c>
      <c r="AZ375" s="146">
        <v>2</v>
      </c>
      <c r="BA375" s="146">
        <f t="shared" si="43"/>
        <v>0</v>
      </c>
      <c r="BB375" s="146">
        <f t="shared" si="44"/>
        <v>0</v>
      </c>
      <c r="BC375" s="146">
        <f t="shared" si="45"/>
        <v>0</v>
      </c>
      <c r="BD375" s="146">
        <f t="shared" si="46"/>
        <v>0</v>
      </c>
      <c r="BE375" s="146">
        <f t="shared" si="47"/>
        <v>0</v>
      </c>
      <c r="CA375" s="177">
        <v>12</v>
      </c>
      <c r="CB375" s="177">
        <v>0</v>
      </c>
      <c r="CZ375" s="146">
        <v>0</v>
      </c>
    </row>
    <row r="376" spans="1:104" ht="22.5">
      <c r="A376" s="171">
        <v>275</v>
      </c>
      <c r="B376" s="172" t="s">
        <v>662</v>
      </c>
      <c r="C376" s="173" t="s">
        <v>663</v>
      </c>
      <c r="D376" s="174" t="s">
        <v>73</v>
      </c>
      <c r="E376" s="175">
        <v>2</v>
      </c>
      <c r="F376" s="175"/>
      <c r="G376" s="176">
        <f t="shared" si="42"/>
        <v>0</v>
      </c>
      <c r="H376" s="206"/>
      <c r="O376" s="170">
        <v>2</v>
      </c>
      <c r="AA376" s="146">
        <v>12</v>
      </c>
      <c r="AB376" s="146">
        <v>0</v>
      </c>
      <c r="AC376" s="146">
        <v>244</v>
      </c>
      <c r="AZ376" s="146">
        <v>2</v>
      </c>
      <c r="BA376" s="146">
        <f t="shared" si="43"/>
        <v>0</v>
      </c>
      <c r="BB376" s="146">
        <f t="shared" si="44"/>
        <v>0</v>
      </c>
      <c r="BC376" s="146">
        <f t="shared" si="45"/>
        <v>0</v>
      </c>
      <c r="BD376" s="146">
        <f t="shared" si="46"/>
        <v>0</v>
      </c>
      <c r="BE376" s="146">
        <f t="shared" si="47"/>
        <v>0</v>
      </c>
      <c r="CA376" s="177">
        <v>12</v>
      </c>
      <c r="CB376" s="177">
        <v>0</v>
      </c>
      <c r="CZ376" s="146">
        <v>0</v>
      </c>
    </row>
    <row r="377" spans="1:15" ht="12.75">
      <c r="A377" s="178"/>
      <c r="B377" s="179"/>
      <c r="C377" s="239" t="s">
        <v>603</v>
      </c>
      <c r="D377" s="240"/>
      <c r="E377" s="240"/>
      <c r="F377" s="240"/>
      <c r="G377" s="241"/>
      <c r="H377" s="206"/>
      <c r="L377" s="180" t="s">
        <v>603</v>
      </c>
      <c r="O377" s="170">
        <v>3</v>
      </c>
    </row>
    <row r="378" spans="1:104" ht="22.5">
      <c r="A378" s="171">
        <v>276</v>
      </c>
      <c r="B378" s="172" t="s">
        <v>664</v>
      </c>
      <c r="C378" s="173" t="s">
        <v>665</v>
      </c>
      <c r="D378" s="174" t="s">
        <v>73</v>
      </c>
      <c r="E378" s="175">
        <v>7</v>
      </c>
      <c r="F378" s="175"/>
      <c r="G378" s="176">
        <f>E378*F378</f>
        <v>0</v>
      </c>
      <c r="H378" s="206"/>
      <c r="O378" s="170">
        <v>2</v>
      </c>
      <c r="AA378" s="146">
        <v>12</v>
      </c>
      <c r="AB378" s="146">
        <v>0</v>
      </c>
      <c r="AC378" s="146">
        <v>245</v>
      </c>
      <c r="AZ378" s="146">
        <v>2</v>
      </c>
      <c r="BA378" s="146">
        <f>IF(AZ378=1,G378,0)</f>
        <v>0</v>
      </c>
      <c r="BB378" s="146">
        <f>IF(AZ378=2,G378,0)</f>
        <v>0</v>
      </c>
      <c r="BC378" s="146">
        <f>IF(AZ378=3,G378,0)</f>
        <v>0</v>
      </c>
      <c r="BD378" s="146">
        <f>IF(AZ378=4,G378,0)</f>
        <v>0</v>
      </c>
      <c r="BE378" s="146">
        <f>IF(AZ378=5,G378,0)</f>
        <v>0</v>
      </c>
      <c r="CA378" s="177">
        <v>12</v>
      </c>
      <c r="CB378" s="177">
        <v>0</v>
      </c>
      <c r="CZ378" s="146">
        <v>0</v>
      </c>
    </row>
    <row r="379" spans="1:15" ht="12.75">
      <c r="A379" s="178"/>
      <c r="B379" s="179"/>
      <c r="C379" s="239" t="s">
        <v>603</v>
      </c>
      <c r="D379" s="240"/>
      <c r="E379" s="240"/>
      <c r="F379" s="240"/>
      <c r="G379" s="241"/>
      <c r="H379" s="206"/>
      <c r="L379" s="180" t="s">
        <v>603</v>
      </c>
      <c r="O379" s="170">
        <v>3</v>
      </c>
    </row>
    <row r="380" spans="1:104" ht="22.5">
      <c r="A380" s="171">
        <v>277</v>
      </c>
      <c r="B380" s="172" t="s">
        <v>666</v>
      </c>
      <c r="C380" s="173" t="s">
        <v>667</v>
      </c>
      <c r="D380" s="174" t="s">
        <v>73</v>
      </c>
      <c r="E380" s="175">
        <v>14</v>
      </c>
      <c r="F380" s="175"/>
      <c r="G380" s="176">
        <f>E380*F380</f>
        <v>0</v>
      </c>
      <c r="H380" s="206"/>
      <c r="O380" s="170">
        <v>2</v>
      </c>
      <c r="AA380" s="146">
        <v>12</v>
      </c>
      <c r="AB380" s="146">
        <v>0</v>
      </c>
      <c r="AC380" s="146">
        <v>246</v>
      </c>
      <c r="AZ380" s="146">
        <v>2</v>
      </c>
      <c r="BA380" s="146">
        <f>IF(AZ380=1,G380,0)</f>
        <v>0</v>
      </c>
      <c r="BB380" s="146">
        <f>IF(AZ380=2,G380,0)</f>
        <v>0</v>
      </c>
      <c r="BC380" s="146">
        <f>IF(AZ380=3,G380,0)</f>
        <v>0</v>
      </c>
      <c r="BD380" s="146">
        <f>IF(AZ380=4,G380,0)</f>
        <v>0</v>
      </c>
      <c r="BE380" s="146">
        <f>IF(AZ380=5,G380,0)</f>
        <v>0</v>
      </c>
      <c r="CA380" s="177">
        <v>12</v>
      </c>
      <c r="CB380" s="177">
        <v>0</v>
      </c>
      <c r="CZ380" s="146">
        <v>0</v>
      </c>
    </row>
    <row r="381" spans="1:15" ht="12.75">
      <c r="A381" s="178"/>
      <c r="B381" s="179"/>
      <c r="C381" s="239" t="s">
        <v>603</v>
      </c>
      <c r="D381" s="240"/>
      <c r="E381" s="240"/>
      <c r="F381" s="240"/>
      <c r="G381" s="241"/>
      <c r="H381" s="206"/>
      <c r="L381" s="180" t="s">
        <v>603</v>
      </c>
      <c r="O381" s="170">
        <v>3</v>
      </c>
    </row>
    <row r="382" spans="1:104" ht="22.5">
      <c r="A382" s="171">
        <v>278</v>
      </c>
      <c r="B382" s="172" t="s">
        <v>668</v>
      </c>
      <c r="C382" s="173" t="s">
        <v>669</v>
      </c>
      <c r="D382" s="174" t="s">
        <v>73</v>
      </c>
      <c r="E382" s="175">
        <v>14</v>
      </c>
      <c r="F382" s="175"/>
      <c r="G382" s="176">
        <f>E382*F382</f>
        <v>0</v>
      </c>
      <c r="H382" s="206"/>
      <c r="O382" s="170">
        <v>2</v>
      </c>
      <c r="AA382" s="146">
        <v>12</v>
      </c>
      <c r="AB382" s="146">
        <v>0</v>
      </c>
      <c r="AC382" s="146">
        <v>247</v>
      </c>
      <c r="AZ382" s="146">
        <v>2</v>
      </c>
      <c r="BA382" s="146">
        <f>IF(AZ382=1,G382,0)</f>
        <v>0</v>
      </c>
      <c r="BB382" s="146">
        <f>IF(AZ382=2,G382,0)</f>
        <v>0</v>
      </c>
      <c r="BC382" s="146">
        <f>IF(AZ382=3,G382,0)</f>
        <v>0</v>
      </c>
      <c r="BD382" s="146">
        <f>IF(AZ382=4,G382,0)</f>
        <v>0</v>
      </c>
      <c r="BE382" s="146">
        <f>IF(AZ382=5,G382,0)</f>
        <v>0</v>
      </c>
      <c r="CA382" s="177">
        <v>12</v>
      </c>
      <c r="CB382" s="177">
        <v>0</v>
      </c>
      <c r="CZ382" s="146">
        <v>0</v>
      </c>
    </row>
    <row r="383" spans="1:15" ht="12.75">
      <c r="A383" s="178"/>
      <c r="B383" s="179"/>
      <c r="C383" s="239" t="s">
        <v>603</v>
      </c>
      <c r="D383" s="240"/>
      <c r="E383" s="240"/>
      <c r="F383" s="240"/>
      <c r="G383" s="241"/>
      <c r="H383" s="206"/>
      <c r="L383" s="180" t="s">
        <v>603</v>
      </c>
      <c r="O383" s="170">
        <v>3</v>
      </c>
    </row>
    <row r="384" spans="1:104" ht="22.5">
      <c r="A384" s="171">
        <v>279</v>
      </c>
      <c r="B384" s="172" t="s">
        <v>670</v>
      </c>
      <c r="C384" s="173" t="s">
        <v>671</v>
      </c>
      <c r="D384" s="174" t="s">
        <v>73</v>
      </c>
      <c r="E384" s="175">
        <v>12</v>
      </c>
      <c r="F384" s="175"/>
      <c r="G384" s="176">
        <f>E384*F384</f>
        <v>0</v>
      </c>
      <c r="H384" s="206"/>
      <c r="O384" s="170">
        <v>2</v>
      </c>
      <c r="AA384" s="146">
        <v>12</v>
      </c>
      <c r="AB384" s="146">
        <v>0</v>
      </c>
      <c r="AC384" s="146">
        <v>248</v>
      </c>
      <c r="AZ384" s="146">
        <v>2</v>
      </c>
      <c r="BA384" s="146">
        <f>IF(AZ384=1,G384,0)</f>
        <v>0</v>
      </c>
      <c r="BB384" s="146">
        <f>IF(AZ384=2,G384,0)</f>
        <v>0</v>
      </c>
      <c r="BC384" s="146">
        <f>IF(AZ384=3,G384,0)</f>
        <v>0</v>
      </c>
      <c r="BD384" s="146">
        <f>IF(AZ384=4,G384,0)</f>
        <v>0</v>
      </c>
      <c r="BE384" s="146">
        <f>IF(AZ384=5,G384,0)</f>
        <v>0</v>
      </c>
      <c r="CA384" s="177">
        <v>12</v>
      </c>
      <c r="CB384" s="177">
        <v>0</v>
      </c>
      <c r="CZ384" s="146">
        <v>0</v>
      </c>
    </row>
    <row r="385" spans="1:15" ht="12.75">
      <c r="A385" s="178"/>
      <c r="B385" s="179"/>
      <c r="C385" s="239" t="s">
        <v>603</v>
      </c>
      <c r="D385" s="240"/>
      <c r="E385" s="240"/>
      <c r="F385" s="240"/>
      <c r="G385" s="241"/>
      <c r="H385" s="206"/>
      <c r="L385" s="180" t="s">
        <v>603</v>
      </c>
      <c r="O385" s="170">
        <v>3</v>
      </c>
    </row>
    <row r="386" spans="1:104" ht="22.5">
      <c r="A386" s="171">
        <v>280</v>
      </c>
      <c r="B386" s="172" t="s">
        <v>672</v>
      </c>
      <c r="C386" s="173" t="s">
        <v>673</v>
      </c>
      <c r="D386" s="174" t="s">
        <v>73</v>
      </c>
      <c r="E386" s="175">
        <v>1</v>
      </c>
      <c r="F386" s="175"/>
      <c r="G386" s="176">
        <f>E386*F386</f>
        <v>0</v>
      </c>
      <c r="H386" s="206"/>
      <c r="O386" s="170">
        <v>2</v>
      </c>
      <c r="AA386" s="146">
        <v>12</v>
      </c>
      <c r="AB386" s="146">
        <v>0</v>
      </c>
      <c r="AC386" s="146">
        <v>249</v>
      </c>
      <c r="AZ386" s="146">
        <v>2</v>
      </c>
      <c r="BA386" s="146">
        <f>IF(AZ386=1,G386,0)</f>
        <v>0</v>
      </c>
      <c r="BB386" s="146">
        <f>IF(AZ386=2,G386,0)</f>
        <v>0</v>
      </c>
      <c r="BC386" s="146">
        <f>IF(AZ386=3,G386,0)</f>
        <v>0</v>
      </c>
      <c r="BD386" s="146">
        <f>IF(AZ386=4,G386,0)</f>
        <v>0</v>
      </c>
      <c r="BE386" s="146">
        <f>IF(AZ386=5,G386,0)</f>
        <v>0</v>
      </c>
      <c r="CA386" s="177">
        <v>12</v>
      </c>
      <c r="CB386" s="177">
        <v>0</v>
      </c>
      <c r="CZ386" s="146">
        <v>0</v>
      </c>
    </row>
    <row r="387" spans="1:15" ht="12.75">
      <c r="A387" s="178"/>
      <c r="B387" s="179"/>
      <c r="C387" s="239" t="s">
        <v>603</v>
      </c>
      <c r="D387" s="240"/>
      <c r="E387" s="240"/>
      <c r="F387" s="240"/>
      <c r="G387" s="241"/>
      <c r="H387" s="206"/>
      <c r="L387" s="180" t="s">
        <v>603</v>
      </c>
      <c r="O387" s="170">
        <v>3</v>
      </c>
    </row>
    <row r="388" spans="1:104" ht="22.5">
      <c r="A388" s="171">
        <v>281</v>
      </c>
      <c r="B388" s="172" t="s">
        <v>674</v>
      </c>
      <c r="C388" s="173" t="s">
        <v>675</v>
      </c>
      <c r="D388" s="174" t="s">
        <v>73</v>
      </c>
      <c r="E388" s="175">
        <v>52</v>
      </c>
      <c r="F388" s="175"/>
      <c r="G388" s="176">
        <f>E388*F388</f>
        <v>0</v>
      </c>
      <c r="H388" s="206"/>
      <c r="O388" s="170">
        <v>2</v>
      </c>
      <c r="AA388" s="146">
        <v>12</v>
      </c>
      <c r="AB388" s="146">
        <v>0</v>
      </c>
      <c r="AC388" s="146">
        <v>250</v>
      </c>
      <c r="AZ388" s="146">
        <v>2</v>
      </c>
      <c r="BA388" s="146">
        <f>IF(AZ388=1,G388,0)</f>
        <v>0</v>
      </c>
      <c r="BB388" s="146">
        <f>IF(AZ388=2,G388,0)</f>
        <v>0</v>
      </c>
      <c r="BC388" s="146">
        <f>IF(AZ388=3,G388,0)</f>
        <v>0</v>
      </c>
      <c r="BD388" s="146">
        <f>IF(AZ388=4,G388,0)</f>
        <v>0</v>
      </c>
      <c r="BE388" s="146">
        <f>IF(AZ388=5,G388,0)</f>
        <v>0</v>
      </c>
      <c r="CA388" s="177">
        <v>12</v>
      </c>
      <c r="CB388" s="177">
        <v>0</v>
      </c>
      <c r="CZ388" s="146">
        <v>0</v>
      </c>
    </row>
    <row r="389" spans="1:15" ht="12.75">
      <c r="A389" s="178"/>
      <c r="B389" s="179"/>
      <c r="C389" s="239" t="s">
        <v>603</v>
      </c>
      <c r="D389" s="240"/>
      <c r="E389" s="240"/>
      <c r="F389" s="240"/>
      <c r="G389" s="241"/>
      <c r="H389" s="206"/>
      <c r="L389" s="180" t="s">
        <v>603</v>
      </c>
      <c r="O389" s="170">
        <v>3</v>
      </c>
    </row>
    <row r="390" spans="1:104" ht="22.5">
      <c r="A390" s="171">
        <v>282</v>
      </c>
      <c r="B390" s="172" t="s">
        <v>676</v>
      </c>
      <c r="C390" s="173" t="s">
        <v>677</v>
      </c>
      <c r="D390" s="174" t="s">
        <v>73</v>
      </c>
      <c r="E390" s="175">
        <v>3</v>
      </c>
      <c r="F390" s="175"/>
      <c r="G390" s="176">
        <f>E390*F390</f>
        <v>0</v>
      </c>
      <c r="H390" s="206"/>
      <c r="O390" s="170">
        <v>2</v>
      </c>
      <c r="AA390" s="146">
        <v>12</v>
      </c>
      <c r="AB390" s="146">
        <v>0</v>
      </c>
      <c r="AC390" s="146">
        <v>251</v>
      </c>
      <c r="AZ390" s="146">
        <v>2</v>
      </c>
      <c r="BA390" s="146">
        <f>IF(AZ390=1,G390,0)</f>
        <v>0</v>
      </c>
      <c r="BB390" s="146">
        <f>IF(AZ390=2,G390,0)</f>
        <v>0</v>
      </c>
      <c r="BC390" s="146">
        <f>IF(AZ390=3,G390,0)</f>
        <v>0</v>
      </c>
      <c r="BD390" s="146">
        <f>IF(AZ390=4,G390,0)</f>
        <v>0</v>
      </c>
      <c r="BE390" s="146">
        <f>IF(AZ390=5,G390,0)</f>
        <v>0</v>
      </c>
      <c r="CA390" s="177">
        <v>12</v>
      </c>
      <c r="CB390" s="177">
        <v>0</v>
      </c>
      <c r="CZ390" s="146">
        <v>0</v>
      </c>
    </row>
    <row r="391" spans="1:15" ht="12.75">
      <c r="A391" s="178"/>
      <c r="B391" s="179"/>
      <c r="C391" s="239" t="s">
        <v>603</v>
      </c>
      <c r="D391" s="240"/>
      <c r="E391" s="240"/>
      <c r="F391" s="240"/>
      <c r="G391" s="241"/>
      <c r="H391" s="206"/>
      <c r="L391" s="180" t="s">
        <v>603</v>
      </c>
      <c r="O391" s="170">
        <v>3</v>
      </c>
    </row>
    <row r="392" spans="1:104" ht="22.5">
      <c r="A392" s="171">
        <v>283</v>
      </c>
      <c r="B392" s="172" t="s">
        <v>678</v>
      </c>
      <c r="C392" s="173" t="s">
        <v>679</v>
      </c>
      <c r="D392" s="174" t="s">
        <v>443</v>
      </c>
      <c r="E392" s="175">
        <v>1</v>
      </c>
      <c r="F392" s="175"/>
      <c r="G392" s="176">
        <f>E392*F392</f>
        <v>0</v>
      </c>
      <c r="H392" s="206"/>
      <c r="O392" s="170">
        <v>2</v>
      </c>
      <c r="AA392" s="146">
        <v>12</v>
      </c>
      <c r="AB392" s="146">
        <v>0</v>
      </c>
      <c r="AC392" s="146">
        <v>252</v>
      </c>
      <c r="AZ392" s="146">
        <v>2</v>
      </c>
      <c r="BA392" s="146">
        <f>IF(AZ392=1,G392,0)</f>
        <v>0</v>
      </c>
      <c r="BB392" s="146">
        <f>IF(AZ392=2,G392,0)</f>
        <v>0</v>
      </c>
      <c r="BC392" s="146">
        <f>IF(AZ392=3,G392,0)</f>
        <v>0</v>
      </c>
      <c r="BD392" s="146">
        <f>IF(AZ392=4,G392,0)</f>
        <v>0</v>
      </c>
      <c r="BE392" s="146">
        <f>IF(AZ392=5,G392,0)</f>
        <v>0</v>
      </c>
      <c r="CA392" s="177">
        <v>12</v>
      </c>
      <c r="CB392" s="177">
        <v>0</v>
      </c>
      <c r="CZ392" s="146">
        <v>0</v>
      </c>
    </row>
    <row r="393" spans="1:15" ht="12.75">
      <c r="A393" s="178"/>
      <c r="B393" s="179"/>
      <c r="C393" s="239" t="s">
        <v>603</v>
      </c>
      <c r="D393" s="240"/>
      <c r="E393" s="240"/>
      <c r="F393" s="240"/>
      <c r="G393" s="241"/>
      <c r="H393" s="206"/>
      <c r="L393" s="180" t="s">
        <v>603</v>
      </c>
      <c r="O393" s="170">
        <v>3</v>
      </c>
    </row>
    <row r="394" spans="1:104" ht="22.5">
      <c r="A394" s="171">
        <v>284</v>
      </c>
      <c r="B394" s="172" t="s">
        <v>680</v>
      </c>
      <c r="C394" s="173" t="s">
        <v>681</v>
      </c>
      <c r="D394" s="174" t="s">
        <v>73</v>
      </c>
      <c r="E394" s="175">
        <v>1</v>
      </c>
      <c r="F394" s="175"/>
      <c r="G394" s="176">
        <f>E394*F394</f>
        <v>0</v>
      </c>
      <c r="H394" s="206"/>
      <c r="O394" s="170">
        <v>2</v>
      </c>
      <c r="AA394" s="146">
        <v>12</v>
      </c>
      <c r="AB394" s="146">
        <v>0</v>
      </c>
      <c r="AC394" s="146">
        <v>253</v>
      </c>
      <c r="AZ394" s="146">
        <v>2</v>
      </c>
      <c r="BA394" s="146">
        <f>IF(AZ394=1,G394,0)</f>
        <v>0</v>
      </c>
      <c r="BB394" s="146">
        <f>IF(AZ394=2,G394,0)</f>
        <v>0</v>
      </c>
      <c r="BC394" s="146">
        <f>IF(AZ394=3,G394,0)</f>
        <v>0</v>
      </c>
      <c r="BD394" s="146">
        <f>IF(AZ394=4,G394,0)</f>
        <v>0</v>
      </c>
      <c r="BE394" s="146">
        <f>IF(AZ394=5,G394,0)</f>
        <v>0</v>
      </c>
      <c r="CA394" s="177">
        <v>12</v>
      </c>
      <c r="CB394" s="177">
        <v>0</v>
      </c>
      <c r="CZ394" s="146">
        <v>0</v>
      </c>
    </row>
    <row r="395" spans="1:15" ht="12.75">
      <c r="A395" s="178"/>
      <c r="B395" s="179"/>
      <c r="C395" s="239" t="s">
        <v>603</v>
      </c>
      <c r="D395" s="240"/>
      <c r="E395" s="240"/>
      <c r="F395" s="240"/>
      <c r="G395" s="241"/>
      <c r="H395" s="206"/>
      <c r="L395" s="180" t="s">
        <v>603</v>
      </c>
      <c r="O395" s="170">
        <v>3</v>
      </c>
    </row>
    <row r="396" spans="1:104" ht="22.5">
      <c r="A396" s="171">
        <v>285</v>
      </c>
      <c r="B396" s="172" t="s">
        <v>682</v>
      </c>
      <c r="C396" s="173" t="s">
        <v>683</v>
      </c>
      <c r="D396" s="174" t="s">
        <v>73</v>
      </c>
      <c r="E396" s="175">
        <v>1</v>
      </c>
      <c r="F396" s="175"/>
      <c r="G396" s="176">
        <f>E396*F396</f>
        <v>0</v>
      </c>
      <c r="H396" s="206"/>
      <c r="O396" s="170">
        <v>2</v>
      </c>
      <c r="AA396" s="146">
        <v>12</v>
      </c>
      <c r="AB396" s="146">
        <v>0</v>
      </c>
      <c r="AC396" s="146">
        <v>254</v>
      </c>
      <c r="AZ396" s="146">
        <v>2</v>
      </c>
      <c r="BA396" s="146">
        <f>IF(AZ396=1,G396,0)</f>
        <v>0</v>
      </c>
      <c r="BB396" s="146">
        <f>IF(AZ396=2,G396,0)</f>
        <v>0</v>
      </c>
      <c r="BC396" s="146">
        <f>IF(AZ396=3,G396,0)</f>
        <v>0</v>
      </c>
      <c r="BD396" s="146">
        <f>IF(AZ396=4,G396,0)</f>
        <v>0</v>
      </c>
      <c r="BE396" s="146">
        <f>IF(AZ396=5,G396,0)</f>
        <v>0</v>
      </c>
      <c r="CA396" s="177">
        <v>12</v>
      </c>
      <c r="CB396" s="177">
        <v>0</v>
      </c>
      <c r="CZ396" s="146">
        <v>0</v>
      </c>
    </row>
    <row r="397" spans="1:15" ht="12.75">
      <c r="A397" s="178"/>
      <c r="B397" s="179"/>
      <c r="C397" s="239" t="s">
        <v>603</v>
      </c>
      <c r="D397" s="240"/>
      <c r="E397" s="240"/>
      <c r="F397" s="240"/>
      <c r="G397" s="241"/>
      <c r="H397" s="206"/>
      <c r="L397" s="180" t="s">
        <v>603</v>
      </c>
      <c r="O397" s="170">
        <v>3</v>
      </c>
    </row>
    <row r="398" spans="1:104" ht="22.5">
      <c r="A398" s="171">
        <v>286</v>
      </c>
      <c r="B398" s="172" t="s">
        <v>684</v>
      </c>
      <c r="C398" s="173" t="s">
        <v>685</v>
      </c>
      <c r="D398" s="174" t="s">
        <v>443</v>
      </c>
      <c r="E398" s="175">
        <v>1</v>
      </c>
      <c r="F398" s="175"/>
      <c r="G398" s="176">
        <f>E398*F398</f>
        <v>0</v>
      </c>
      <c r="H398" s="206"/>
      <c r="O398" s="170">
        <v>2</v>
      </c>
      <c r="AA398" s="146">
        <v>12</v>
      </c>
      <c r="AB398" s="146">
        <v>0</v>
      </c>
      <c r="AC398" s="146">
        <v>255</v>
      </c>
      <c r="AZ398" s="146">
        <v>2</v>
      </c>
      <c r="BA398" s="146">
        <f>IF(AZ398=1,G398,0)</f>
        <v>0</v>
      </c>
      <c r="BB398" s="146">
        <f>IF(AZ398=2,G398,0)</f>
        <v>0</v>
      </c>
      <c r="BC398" s="146">
        <f>IF(AZ398=3,G398,0)</f>
        <v>0</v>
      </c>
      <c r="BD398" s="146">
        <f>IF(AZ398=4,G398,0)</f>
        <v>0</v>
      </c>
      <c r="BE398" s="146">
        <f>IF(AZ398=5,G398,0)</f>
        <v>0</v>
      </c>
      <c r="CA398" s="177">
        <v>12</v>
      </c>
      <c r="CB398" s="177">
        <v>0</v>
      </c>
      <c r="CZ398" s="146">
        <v>0</v>
      </c>
    </row>
    <row r="399" spans="1:15" ht="12.75">
      <c r="A399" s="178"/>
      <c r="B399" s="179"/>
      <c r="C399" s="239" t="s">
        <v>686</v>
      </c>
      <c r="D399" s="240"/>
      <c r="E399" s="240"/>
      <c r="F399" s="240"/>
      <c r="G399" s="241"/>
      <c r="H399" s="206"/>
      <c r="L399" s="180" t="s">
        <v>686</v>
      </c>
      <c r="O399" s="170">
        <v>3</v>
      </c>
    </row>
    <row r="400" spans="1:104" ht="22.5">
      <c r="A400" s="171">
        <v>287</v>
      </c>
      <c r="B400" s="172" t="s">
        <v>687</v>
      </c>
      <c r="C400" s="173" t="s">
        <v>688</v>
      </c>
      <c r="D400" s="174" t="s">
        <v>73</v>
      </c>
      <c r="E400" s="175">
        <v>2</v>
      </c>
      <c r="F400" s="175"/>
      <c r="G400" s="176">
        <f>E400*F400</f>
        <v>0</v>
      </c>
      <c r="H400" s="206"/>
      <c r="O400" s="170">
        <v>2</v>
      </c>
      <c r="AA400" s="146">
        <v>12</v>
      </c>
      <c r="AB400" s="146">
        <v>0</v>
      </c>
      <c r="AC400" s="146">
        <v>342</v>
      </c>
      <c r="AZ400" s="146">
        <v>2</v>
      </c>
      <c r="BA400" s="146">
        <f>IF(AZ400=1,G400,0)</f>
        <v>0</v>
      </c>
      <c r="BB400" s="146">
        <f>IF(AZ400=2,G400,0)</f>
        <v>0</v>
      </c>
      <c r="BC400" s="146">
        <f>IF(AZ400=3,G400,0)</f>
        <v>0</v>
      </c>
      <c r="BD400" s="146">
        <f>IF(AZ400=4,G400,0)</f>
        <v>0</v>
      </c>
      <c r="BE400" s="146">
        <f>IF(AZ400=5,G400,0)</f>
        <v>0</v>
      </c>
      <c r="CA400" s="177">
        <v>12</v>
      </c>
      <c r="CB400" s="177">
        <v>0</v>
      </c>
      <c r="CZ400" s="146">
        <v>0</v>
      </c>
    </row>
    <row r="401" spans="1:15" ht="12.75">
      <c r="A401" s="178"/>
      <c r="B401" s="179"/>
      <c r="C401" s="239"/>
      <c r="D401" s="240"/>
      <c r="E401" s="240"/>
      <c r="F401" s="240"/>
      <c r="G401" s="241"/>
      <c r="H401" s="206"/>
      <c r="L401" s="180"/>
      <c r="O401" s="170">
        <v>3</v>
      </c>
    </row>
    <row r="402" spans="1:57" ht="12.75">
      <c r="A402" s="185"/>
      <c r="B402" s="186" t="s">
        <v>74</v>
      </c>
      <c r="C402" s="187" t="str">
        <f>CONCATENATE(B366," ",C366)</f>
        <v>76ST Stínící konstrukce</v>
      </c>
      <c r="D402" s="188"/>
      <c r="E402" s="189"/>
      <c r="F402" s="190"/>
      <c r="G402" s="191">
        <f>SUM(G366:G401)</f>
        <v>0</v>
      </c>
      <c r="H402" s="206"/>
      <c r="O402" s="170">
        <v>4</v>
      </c>
      <c r="BA402" s="192">
        <f>SUM(BA366:BA401)</f>
        <v>0</v>
      </c>
      <c r="BB402" s="192">
        <f>SUM(BB366:BB401)</f>
        <v>0</v>
      </c>
      <c r="BC402" s="192">
        <f>SUM(BC366:BC401)</f>
        <v>0</v>
      </c>
      <c r="BD402" s="192">
        <f>SUM(BD366:BD401)</f>
        <v>0</v>
      </c>
      <c r="BE402" s="192">
        <f>SUM(BE366:BE401)</f>
        <v>0</v>
      </c>
    </row>
    <row r="403" spans="1:15" ht="12.75">
      <c r="A403" s="163" t="s">
        <v>72</v>
      </c>
      <c r="B403" s="164" t="s">
        <v>689</v>
      </c>
      <c r="C403" s="165" t="s">
        <v>690</v>
      </c>
      <c r="D403" s="166"/>
      <c r="E403" s="167"/>
      <c r="F403" s="167"/>
      <c r="G403" s="168"/>
      <c r="H403" s="205"/>
      <c r="I403" s="169"/>
      <c r="O403" s="170">
        <v>1</v>
      </c>
    </row>
    <row r="404" spans="1:104" ht="22.5">
      <c r="A404" s="171">
        <v>288</v>
      </c>
      <c r="B404" s="172" t="s">
        <v>88</v>
      </c>
      <c r="C404" s="173" t="s">
        <v>89</v>
      </c>
      <c r="D404" s="174"/>
      <c r="E404" s="175">
        <v>0</v>
      </c>
      <c r="F404" s="175">
        <v>0</v>
      </c>
      <c r="G404" s="176">
        <f>E404*F404</f>
        <v>0</v>
      </c>
      <c r="H404" s="206"/>
      <c r="O404" s="170">
        <v>2</v>
      </c>
      <c r="AA404" s="146">
        <v>12</v>
      </c>
      <c r="AB404" s="146">
        <v>0</v>
      </c>
      <c r="AC404" s="146">
        <v>256</v>
      </c>
      <c r="AZ404" s="146">
        <v>2</v>
      </c>
      <c r="BA404" s="146">
        <f>IF(AZ404=1,G404,0)</f>
        <v>0</v>
      </c>
      <c r="BB404" s="146">
        <f>IF(AZ404=2,G404,0)</f>
        <v>0</v>
      </c>
      <c r="BC404" s="146">
        <f>IF(AZ404=3,G404,0)</f>
        <v>0</v>
      </c>
      <c r="BD404" s="146">
        <f>IF(AZ404=4,G404,0)</f>
        <v>0</v>
      </c>
      <c r="BE404" s="146">
        <f>IF(AZ404=5,G404,0)</f>
        <v>0</v>
      </c>
      <c r="CA404" s="177">
        <v>12</v>
      </c>
      <c r="CB404" s="177">
        <v>0</v>
      </c>
      <c r="CZ404" s="146">
        <v>0</v>
      </c>
    </row>
    <row r="405" spans="1:15" ht="12.75">
      <c r="A405" s="178"/>
      <c r="B405" s="179"/>
      <c r="C405" s="239" t="s">
        <v>90</v>
      </c>
      <c r="D405" s="240"/>
      <c r="E405" s="240"/>
      <c r="F405" s="240"/>
      <c r="G405" s="241"/>
      <c r="H405" s="206"/>
      <c r="L405" s="180" t="s">
        <v>90</v>
      </c>
      <c r="O405" s="170">
        <v>3</v>
      </c>
    </row>
    <row r="406" spans="1:104" ht="22.5">
      <c r="A406" s="171">
        <v>289</v>
      </c>
      <c r="B406" s="172" t="s">
        <v>691</v>
      </c>
      <c r="C406" s="173" t="s">
        <v>692</v>
      </c>
      <c r="D406" s="174" t="s">
        <v>73</v>
      </c>
      <c r="E406" s="175">
        <v>24</v>
      </c>
      <c r="F406" s="175"/>
      <c r="G406" s="176">
        <f aca="true" t="shared" si="48" ref="G406:G416">E406*F406</f>
        <v>0</v>
      </c>
      <c r="H406" s="206"/>
      <c r="O406" s="170">
        <v>2</v>
      </c>
      <c r="AA406" s="146">
        <v>12</v>
      </c>
      <c r="AB406" s="146">
        <v>0</v>
      </c>
      <c r="AC406" s="146">
        <v>257</v>
      </c>
      <c r="AZ406" s="146">
        <v>2</v>
      </c>
      <c r="BA406" s="146">
        <f aca="true" t="shared" si="49" ref="BA406:BA416">IF(AZ406=1,G406,0)</f>
        <v>0</v>
      </c>
      <c r="BB406" s="146">
        <f aca="true" t="shared" si="50" ref="BB406:BB416">IF(AZ406=2,G406,0)</f>
        <v>0</v>
      </c>
      <c r="BC406" s="146">
        <f aca="true" t="shared" si="51" ref="BC406:BC416">IF(AZ406=3,G406,0)</f>
        <v>0</v>
      </c>
      <c r="BD406" s="146">
        <f aca="true" t="shared" si="52" ref="BD406:BD416">IF(AZ406=4,G406,0)</f>
        <v>0</v>
      </c>
      <c r="BE406" s="146">
        <f aca="true" t="shared" si="53" ref="BE406:BE416">IF(AZ406=5,G406,0)</f>
        <v>0</v>
      </c>
      <c r="CA406" s="177">
        <v>12</v>
      </c>
      <c r="CB406" s="177">
        <v>0</v>
      </c>
      <c r="CZ406" s="146">
        <v>0</v>
      </c>
    </row>
    <row r="407" spans="1:104" ht="22.5">
      <c r="A407" s="171">
        <v>290</v>
      </c>
      <c r="B407" s="172" t="s">
        <v>693</v>
      </c>
      <c r="C407" s="173" t="s">
        <v>694</v>
      </c>
      <c r="D407" s="174" t="s">
        <v>73</v>
      </c>
      <c r="E407" s="175">
        <v>16</v>
      </c>
      <c r="F407" s="175"/>
      <c r="G407" s="176">
        <f t="shared" si="48"/>
        <v>0</v>
      </c>
      <c r="H407" s="206"/>
      <c r="O407" s="170">
        <v>2</v>
      </c>
      <c r="AA407" s="146">
        <v>12</v>
      </c>
      <c r="AB407" s="146">
        <v>0</v>
      </c>
      <c r="AC407" s="146">
        <v>258</v>
      </c>
      <c r="AZ407" s="146">
        <v>2</v>
      </c>
      <c r="BA407" s="146">
        <f t="shared" si="49"/>
        <v>0</v>
      </c>
      <c r="BB407" s="146">
        <f t="shared" si="50"/>
        <v>0</v>
      </c>
      <c r="BC407" s="146">
        <f t="shared" si="51"/>
        <v>0</v>
      </c>
      <c r="BD407" s="146">
        <f t="shared" si="52"/>
        <v>0</v>
      </c>
      <c r="BE407" s="146">
        <f t="shared" si="53"/>
        <v>0</v>
      </c>
      <c r="CA407" s="177">
        <v>12</v>
      </c>
      <c r="CB407" s="177">
        <v>0</v>
      </c>
      <c r="CZ407" s="146">
        <v>0</v>
      </c>
    </row>
    <row r="408" spans="1:104" ht="22.5">
      <c r="A408" s="171">
        <v>291</v>
      </c>
      <c r="B408" s="172" t="s">
        <v>695</v>
      </c>
      <c r="C408" s="173" t="s">
        <v>696</v>
      </c>
      <c r="D408" s="174" t="s">
        <v>73</v>
      </c>
      <c r="E408" s="175">
        <v>3</v>
      </c>
      <c r="F408" s="175"/>
      <c r="G408" s="176">
        <f t="shared" si="48"/>
        <v>0</v>
      </c>
      <c r="H408" s="206"/>
      <c r="O408" s="170">
        <v>2</v>
      </c>
      <c r="AA408" s="146">
        <v>12</v>
      </c>
      <c r="AB408" s="146">
        <v>0</v>
      </c>
      <c r="AC408" s="146">
        <v>259</v>
      </c>
      <c r="AZ408" s="146">
        <v>2</v>
      </c>
      <c r="BA408" s="146">
        <f t="shared" si="49"/>
        <v>0</v>
      </c>
      <c r="BB408" s="146">
        <f t="shared" si="50"/>
        <v>0</v>
      </c>
      <c r="BC408" s="146">
        <f t="shared" si="51"/>
        <v>0</v>
      </c>
      <c r="BD408" s="146">
        <f t="shared" si="52"/>
        <v>0</v>
      </c>
      <c r="BE408" s="146">
        <f t="shared" si="53"/>
        <v>0</v>
      </c>
      <c r="CA408" s="177">
        <v>12</v>
      </c>
      <c r="CB408" s="177">
        <v>0</v>
      </c>
      <c r="CZ408" s="146">
        <v>0</v>
      </c>
    </row>
    <row r="409" spans="1:104" ht="22.5">
      <c r="A409" s="171">
        <v>292</v>
      </c>
      <c r="B409" s="172" t="s">
        <v>697</v>
      </c>
      <c r="C409" s="173" t="s">
        <v>698</v>
      </c>
      <c r="D409" s="174" t="s">
        <v>73</v>
      </c>
      <c r="E409" s="175">
        <v>4</v>
      </c>
      <c r="F409" s="175"/>
      <c r="G409" s="176">
        <f t="shared" si="48"/>
        <v>0</v>
      </c>
      <c r="H409" s="206"/>
      <c r="O409" s="170">
        <v>2</v>
      </c>
      <c r="AA409" s="146">
        <v>12</v>
      </c>
      <c r="AB409" s="146">
        <v>0</v>
      </c>
      <c r="AC409" s="146">
        <v>260</v>
      </c>
      <c r="AZ409" s="146">
        <v>2</v>
      </c>
      <c r="BA409" s="146">
        <f t="shared" si="49"/>
        <v>0</v>
      </c>
      <c r="BB409" s="146">
        <f t="shared" si="50"/>
        <v>0</v>
      </c>
      <c r="BC409" s="146">
        <f t="shared" si="51"/>
        <v>0</v>
      </c>
      <c r="BD409" s="146">
        <f t="shared" si="52"/>
        <v>0</v>
      </c>
      <c r="BE409" s="146">
        <f t="shared" si="53"/>
        <v>0</v>
      </c>
      <c r="CA409" s="177">
        <v>12</v>
      </c>
      <c r="CB409" s="177">
        <v>0</v>
      </c>
      <c r="CZ409" s="146">
        <v>0</v>
      </c>
    </row>
    <row r="410" spans="1:104" ht="22.5">
      <c r="A410" s="171">
        <v>293</v>
      </c>
      <c r="B410" s="172" t="s">
        <v>699</v>
      </c>
      <c r="C410" s="173" t="s">
        <v>700</v>
      </c>
      <c r="D410" s="174" t="s">
        <v>73</v>
      </c>
      <c r="E410" s="175">
        <v>5</v>
      </c>
      <c r="F410" s="175"/>
      <c r="G410" s="176">
        <f t="shared" si="48"/>
        <v>0</v>
      </c>
      <c r="H410" s="206"/>
      <c r="O410" s="170">
        <v>2</v>
      </c>
      <c r="AA410" s="146">
        <v>12</v>
      </c>
      <c r="AB410" s="146">
        <v>0</v>
      </c>
      <c r="AC410" s="146">
        <v>261</v>
      </c>
      <c r="AZ410" s="146">
        <v>2</v>
      </c>
      <c r="BA410" s="146">
        <f t="shared" si="49"/>
        <v>0</v>
      </c>
      <c r="BB410" s="146">
        <f t="shared" si="50"/>
        <v>0</v>
      </c>
      <c r="BC410" s="146">
        <f t="shared" si="51"/>
        <v>0</v>
      </c>
      <c r="BD410" s="146">
        <f t="shared" si="52"/>
        <v>0</v>
      </c>
      <c r="BE410" s="146">
        <f t="shared" si="53"/>
        <v>0</v>
      </c>
      <c r="CA410" s="177">
        <v>12</v>
      </c>
      <c r="CB410" s="177">
        <v>0</v>
      </c>
      <c r="CZ410" s="146">
        <v>0</v>
      </c>
    </row>
    <row r="411" spans="1:104" ht="22.5">
      <c r="A411" s="171">
        <v>294</v>
      </c>
      <c r="B411" s="172" t="s">
        <v>701</v>
      </c>
      <c r="C411" s="173" t="s">
        <v>702</v>
      </c>
      <c r="D411" s="174" t="s">
        <v>73</v>
      </c>
      <c r="E411" s="175">
        <v>1</v>
      </c>
      <c r="F411" s="175"/>
      <c r="G411" s="176">
        <f t="shared" si="48"/>
        <v>0</v>
      </c>
      <c r="H411" s="206"/>
      <c r="O411" s="170">
        <v>2</v>
      </c>
      <c r="AA411" s="146">
        <v>12</v>
      </c>
      <c r="AB411" s="146">
        <v>0</v>
      </c>
      <c r="AC411" s="146">
        <v>262</v>
      </c>
      <c r="AZ411" s="146">
        <v>2</v>
      </c>
      <c r="BA411" s="146">
        <f t="shared" si="49"/>
        <v>0</v>
      </c>
      <c r="BB411" s="146">
        <f t="shared" si="50"/>
        <v>0</v>
      </c>
      <c r="BC411" s="146">
        <f t="shared" si="51"/>
        <v>0</v>
      </c>
      <c r="BD411" s="146">
        <f t="shared" si="52"/>
        <v>0</v>
      </c>
      <c r="BE411" s="146">
        <f t="shared" si="53"/>
        <v>0</v>
      </c>
      <c r="CA411" s="177">
        <v>12</v>
      </c>
      <c r="CB411" s="177">
        <v>0</v>
      </c>
      <c r="CZ411" s="146">
        <v>0</v>
      </c>
    </row>
    <row r="412" spans="1:104" ht="22.5">
      <c r="A412" s="171">
        <v>295</v>
      </c>
      <c r="B412" s="172" t="s">
        <v>703</v>
      </c>
      <c r="C412" s="173" t="s">
        <v>704</v>
      </c>
      <c r="D412" s="174" t="s">
        <v>73</v>
      </c>
      <c r="E412" s="175">
        <v>1</v>
      </c>
      <c r="F412" s="175"/>
      <c r="G412" s="176">
        <f t="shared" si="48"/>
        <v>0</v>
      </c>
      <c r="H412" s="206"/>
      <c r="O412" s="170">
        <v>2</v>
      </c>
      <c r="AA412" s="146">
        <v>12</v>
      </c>
      <c r="AB412" s="146">
        <v>0</v>
      </c>
      <c r="AC412" s="146">
        <v>263</v>
      </c>
      <c r="AZ412" s="146">
        <v>2</v>
      </c>
      <c r="BA412" s="146">
        <f t="shared" si="49"/>
        <v>0</v>
      </c>
      <c r="BB412" s="146">
        <f t="shared" si="50"/>
        <v>0</v>
      </c>
      <c r="BC412" s="146">
        <f t="shared" si="51"/>
        <v>0</v>
      </c>
      <c r="BD412" s="146">
        <f t="shared" si="52"/>
        <v>0</v>
      </c>
      <c r="BE412" s="146">
        <f t="shared" si="53"/>
        <v>0</v>
      </c>
      <c r="CA412" s="177">
        <v>12</v>
      </c>
      <c r="CB412" s="177">
        <v>0</v>
      </c>
      <c r="CZ412" s="146">
        <v>0</v>
      </c>
    </row>
    <row r="413" spans="1:104" ht="22.5">
      <c r="A413" s="171">
        <v>296</v>
      </c>
      <c r="B413" s="172" t="s">
        <v>705</v>
      </c>
      <c r="C413" s="173" t="s">
        <v>706</v>
      </c>
      <c r="D413" s="174" t="s">
        <v>73</v>
      </c>
      <c r="E413" s="175">
        <v>1</v>
      </c>
      <c r="F413" s="175"/>
      <c r="G413" s="176">
        <f t="shared" si="48"/>
        <v>0</v>
      </c>
      <c r="H413" s="206"/>
      <c r="O413" s="170">
        <v>2</v>
      </c>
      <c r="AA413" s="146">
        <v>12</v>
      </c>
      <c r="AB413" s="146">
        <v>0</v>
      </c>
      <c r="AC413" s="146">
        <v>264</v>
      </c>
      <c r="AZ413" s="146">
        <v>2</v>
      </c>
      <c r="BA413" s="146">
        <f t="shared" si="49"/>
        <v>0</v>
      </c>
      <c r="BB413" s="146">
        <f t="shared" si="50"/>
        <v>0</v>
      </c>
      <c r="BC413" s="146">
        <f t="shared" si="51"/>
        <v>0</v>
      </c>
      <c r="BD413" s="146">
        <f t="shared" si="52"/>
        <v>0</v>
      </c>
      <c r="BE413" s="146">
        <f t="shared" si="53"/>
        <v>0</v>
      </c>
      <c r="CA413" s="177">
        <v>12</v>
      </c>
      <c r="CB413" s="177">
        <v>0</v>
      </c>
      <c r="CZ413" s="146">
        <v>0</v>
      </c>
    </row>
    <row r="414" spans="1:104" ht="22.5">
      <c r="A414" s="171">
        <v>297</v>
      </c>
      <c r="B414" s="172" t="s">
        <v>707</v>
      </c>
      <c r="C414" s="173" t="s">
        <v>708</v>
      </c>
      <c r="D414" s="174" t="s">
        <v>73</v>
      </c>
      <c r="E414" s="175">
        <v>3</v>
      </c>
      <c r="F414" s="175"/>
      <c r="G414" s="176">
        <f t="shared" si="48"/>
        <v>0</v>
      </c>
      <c r="H414" s="206"/>
      <c r="O414" s="170">
        <v>2</v>
      </c>
      <c r="AA414" s="146">
        <v>12</v>
      </c>
      <c r="AB414" s="146">
        <v>0</v>
      </c>
      <c r="AC414" s="146">
        <v>265</v>
      </c>
      <c r="AZ414" s="146">
        <v>2</v>
      </c>
      <c r="BA414" s="146">
        <f t="shared" si="49"/>
        <v>0</v>
      </c>
      <c r="BB414" s="146">
        <f t="shared" si="50"/>
        <v>0</v>
      </c>
      <c r="BC414" s="146">
        <f t="shared" si="51"/>
        <v>0</v>
      </c>
      <c r="BD414" s="146">
        <f t="shared" si="52"/>
        <v>0</v>
      </c>
      <c r="BE414" s="146">
        <f t="shared" si="53"/>
        <v>0</v>
      </c>
      <c r="CA414" s="177">
        <v>12</v>
      </c>
      <c r="CB414" s="177">
        <v>0</v>
      </c>
      <c r="CZ414" s="146">
        <v>0</v>
      </c>
    </row>
    <row r="415" spans="1:104" ht="22.5">
      <c r="A415" s="171">
        <v>298</v>
      </c>
      <c r="B415" s="172" t="s">
        <v>709</v>
      </c>
      <c r="C415" s="173" t="s">
        <v>710</v>
      </c>
      <c r="D415" s="174" t="s">
        <v>73</v>
      </c>
      <c r="E415" s="175">
        <v>2</v>
      </c>
      <c r="F415" s="175"/>
      <c r="G415" s="176">
        <f t="shared" si="48"/>
        <v>0</v>
      </c>
      <c r="H415" s="206"/>
      <c r="O415" s="170">
        <v>2</v>
      </c>
      <c r="AA415" s="146">
        <v>12</v>
      </c>
      <c r="AB415" s="146">
        <v>0</v>
      </c>
      <c r="AC415" s="146">
        <v>266</v>
      </c>
      <c r="AZ415" s="146">
        <v>2</v>
      </c>
      <c r="BA415" s="146">
        <f t="shared" si="49"/>
        <v>0</v>
      </c>
      <c r="BB415" s="146">
        <f t="shared" si="50"/>
        <v>0</v>
      </c>
      <c r="BC415" s="146">
        <f t="shared" si="51"/>
        <v>0</v>
      </c>
      <c r="BD415" s="146">
        <f t="shared" si="52"/>
        <v>0</v>
      </c>
      <c r="BE415" s="146">
        <f t="shared" si="53"/>
        <v>0</v>
      </c>
      <c r="CA415" s="177">
        <v>12</v>
      </c>
      <c r="CB415" s="177">
        <v>0</v>
      </c>
      <c r="CZ415" s="146">
        <v>0</v>
      </c>
    </row>
    <row r="416" spans="1:104" ht="22.5">
      <c r="A416" s="171">
        <v>299</v>
      </c>
      <c r="B416" s="172" t="s">
        <v>711</v>
      </c>
      <c r="C416" s="173" t="s">
        <v>712</v>
      </c>
      <c r="D416" s="174" t="s">
        <v>73</v>
      </c>
      <c r="E416" s="175">
        <v>1</v>
      </c>
      <c r="F416" s="175"/>
      <c r="G416" s="176">
        <f t="shared" si="48"/>
        <v>0</v>
      </c>
      <c r="H416" s="206"/>
      <c r="O416" s="170">
        <v>2</v>
      </c>
      <c r="AA416" s="146">
        <v>12</v>
      </c>
      <c r="AB416" s="146">
        <v>0</v>
      </c>
      <c r="AC416" s="146">
        <v>267</v>
      </c>
      <c r="AZ416" s="146">
        <v>2</v>
      </c>
      <c r="BA416" s="146">
        <f t="shared" si="49"/>
        <v>0</v>
      </c>
      <c r="BB416" s="146">
        <f t="shared" si="50"/>
        <v>0</v>
      </c>
      <c r="BC416" s="146">
        <f t="shared" si="51"/>
        <v>0</v>
      </c>
      <c r="BD416" s="146">
        <f t="shared" si="52"/>
        <v>0</v>
      </c>
      <c r="BE416" s="146">
        <f t="shared" si="53"/>
        <v>0</v>
      </c>
      <c r="CA416" s="177">
        <v>12</v>
      </c>
      <c r="CB416" s="177">
        <v>0</v>
      </c>
      <c r="CZ416" s="146">
        <v>0</v>
      </c>
    </row>
    <row r="417" spans="1:57" ht="12.75">
      <c r="A417" s="185"/>
      <c r="B417" s="186" t="s">
        <v>74</v>
      </c>
      <c r="C417" s="187" t="str">
        <f>CONCATENATE(B403," ",C403)</f>
        <v>76SV Vnitřní vybavení</v>
      </c>
      <c r="D417" s="188"/>
      <c r="E417" s="189"/>
      <c r="F417" s="190"/>
      <c r="G417" s="191">
        <f>SUM(G403:G416)</f>
        <v>0</v>
      </c>
      <c r="H417" s="206"/>
      <c r="O417" s="170">
        <v>4</v>
      </c>
      <c r="BA417" s="192">
        <f>SUM(BA403:BA416)</f>
        <v>0</v>
      </c>
      <c r="BB417" s="192">
        <f>SUM(BB403:BB416)</f>
        <v>0</v>
      </c>
      <c r="BC417" s="192">
        <f>SUM(BC403:BC416)</f>
        <v>0</v>
      </c>
      <c r="BD417" s="192">
        <f>SUM(BD403:BD416)</f>
        <v>0</v>
      </c>
      <c r="BE417" s="192">
        <f>SUM(BE403:BE416)</f>
        <v>0</v>
      </c>
    </row>
    <row r="418" spans="1:15" ht="12.75">
      <c r="A418" s="163" t="s">
        <v>72</v>
      </c>
      <c r="B418" s="164" t="s">
        <v>713</v>
      </c>
      <c r="C418" s="165" t="s">
        <v>714</v>
      </c>
      <c r="D418" s="166"/>
      <c r="E418" s="167"/>
      <c r="F418" s="167"/>
      <c r="G418" s="168"/>
      <c r="H418" s="205"/>
      <c r="I418" s="169"/>
      <c r="O418" s="170">
        <v>1</v>
      </c>
    </row>
    <row r="419" spans="1:104" ht="22.5">
      <c r="A419" s="171">
        <v>300</v>
      </c>
      <c r="B419" s="172" t="s">
        <v>715</v>
      </c>
      <c r="C419" s="173" t="s">
        <v>716</v>
      </c>
      <c r="D419" s="174" t="s">
        <v>102</v>
      </c>
      <c r="E419" s="175">
        <v>824.385</v>
      </c>
      <c r="F419" s="175"/>
      <c r="G419" s="176">
        <f>E419*F419</f>
        <v>0</v>
      </c>
      <c r="H419" s="206"/>
      <c r="O419" s="170">
        <v>2</v>
      </c>
      <c r="AA419" s="146">
        <v>1</v>
      </c>
      <c r="AB419" s="146">
        <v>7</v>
      </c>
      <c r="AC419" s="146">
        <v>7</v>
      </c>
      <c r="AZ419" s="146">
        <v>2</v>
      </c>
      <c r="BA419" s="146">
        <f>IF(AZ419=1,G419,0)</f>
        <v>0</v>
      </c>
      <c r="BB419" s="146">
        <f>IF(AZ419=2,G419,0)</f>
        <v>0</v>
      </c>
      <c r="BC419" s="146">
        <f>IF(AZ419=3,G419,0)</f>
        <v>0</v>
      </c>
      <c r="BD419" s="146">
        <f>IF(AZ419=4,G419,0)</f>
        <v>0</v>
      </c>
      <c r="BE419" s="146">
        <f>IF(AZ419=5,G419,0)</f>
        <v>0</v>
      </c>
      <c r="CA419" s="177">
        <v>1</v>
      </c>
      <c r="CB419" s="177">
        <v>7</v>
      </c>
      <c r="CZ419" s="146">
        <v>0.00043</v>
      </c>
    </row>
    <row r="420" spans="1:15" ht="12.75">
      <c r="A420" s="178"/>
      <c r="B420" s="181"/>
      <c r="C420" s="237" t="s">
        <v>717</v>
      </c>
      <c r="D420" s="238"/>
      <c r="E420" s="182">
        <v>52</v>
      </c>
      <c r="F420" s="183"/>
      <c r="G420" s="184"/>
      <c r="H420" s="206"/>
      <c r="M420" s="180" t="s">
        <v>717</v>
      </c>
      <c r="O420" s="170"/>
    </row>
    <row r="421" spans="1:15" ht="12.75">
      <c r="A421" s="178"/>
      <c r="B421" s="181"/>
      <c r="C421" s="237" t="s">
        <v>718</v>
      </c>
      <c r="D421" s="238"/>
      <c r="E421" s="182">
        <v>3.15</v>
      </c>
      <c r="F421" s="183"/>
      <c r="G421" s="184"/>
      <c r="H421" s="206"/>
      <c r="M421" s="180" t="s">
        <v>718</v>
      </c>
      <c r="O421" s="170"/>
    </row>
    <row r="422" spans="1:15" ht="12.75">
      <c r="A422" s="178"/>
      <c r="B422" s="181"/>
      <c r="C422" s="237" t="s">
        <v>719</v>
      </c>
      <c r="D422" s="238"/>
      <c r="E422" s="182">
        <v>8.4</v>
      </c>
      <c r="F422" s="183"/>
      <c r="G422" s="184"/>
      <c r="H422" s="206"/>
      <c r="M422" s="180" t="s">
        <v>719</v>
      </c>
      <c r="O422" s="170"/>
    </row>
    <row r="423" spans="1:15" ht="12.75">
      <c r="A423" s="178"/>
      <c r="B423" s="181"/>
      <c r="C423" s="237" t="s">
        <v>117</v>
      </c>
      <c r="D423" s="238"/>
      <c r="E423" s="182">
        <v>3.52</v>
      </c>
      <c r="F423" s="183"/>
      <c r="G423" s="184"/>
      <c r="H423" s="206"/>
      <c r="M423" s="180" t="s">
        <v>117</v>
      </c>
      <c r="O423" s="170"/>
    </row>
    <row r="424" spans="1:15" ht="12.75">
      <c r="A424" s="178"/>
      <c r="B424" s="181"/>
      <c r="C424" s="237" t="s">
        <v>118</v>
      </c>
      <c r="D424" s="238"/>
      <c r="E424" s="182">
        <v>4.5</v>
      </c>
      <c r="F424" s="183"/>
      <c r="G424" s="184"/>
      <c r="H424" s="206"/>
      <c r="M424" s="180" t="s">
        <v>118</v>
      </c>
      <c r="O424" s="170"/>
    </row>
    <row r="425" spans="1:15" ht="12.75">
      <c r="A425" s="178"/>
      <c r="B425" s="181"/>
      <c r="C425" s="237" t="s">
        <v>119</v>
      </c>
      <c r="D425" s="238"/>
      <c r="E425" s="182">
        <v>2</v>
      </c>
      <c r="F425" s="183"/>
      <c r="G425" s="184"/>
      <c r="H425" s="206"/>
      <c r="M425" s="180" t="s">
        <v>119</v>
      </c>
      <c r="O425" s="170"/>
    </row>
    <row r="426" spans="1:15" ht="12.75">
      <c r="A426" s="178"/>
      <c r="B426" s="181"/>
      <c r="C426" s="237" t="s">
        <v>720</v>
      </c>
      <c r="D426" s="238"/>
      <c r="E426" s="182">
        <v>0.6</v>
      </c>
      <c r="F426" s="183"/>
      <c r="G426" s="184"/>
      <c r="H426" s="206"/>
      <c r="M426" s="180" t="s">
        <v>720</v>
      </c>
      <c r="O426" s="170"/>
    </row>
    <row r="427" spans="1:15" ht="12.75">
      <c r="A427" s="178"/>
      <c r="B427" s="181"/>
      <c r="C427" s="237" t="s">
        <v>721</v>
      </c>
      <c r="D427" s="238"/>
      <c r="E427" s="182">
        <v>1</v>
      </c>
      <c r="F427" s="183"/>
      <c r="G427" s="184"/>
      <c r="H427" s="206"/>
      <c r="M427" s="180" t="s">
        <v>721</v>
      </c>
      <c r="O427" s="170"/>
    </row>
    <row r="428" spans="1:15" ht="12.75">
      <c r="A428" s="178"/>
      <c r="B428" s="181"/>
      <c r="C428" s="237" t="s">
        <v>722</v>
      </c>
      <c r="D428" s="238"/>
      <c r="E428" s="182">
        <v>19</v>
      </c>
      <c r="F428" s="183"/>
      <c r="G428" s="184"/>
      <c r="H428" s="206"/>
      <c r="M428" s="180" t="s">
        <v>722</v>
      </c>
      <c r="O428" s="170"/>
    </row>
    <row r="429" spans="1:15" ht="12.75">
      <c r="A429" s="178"/>
      <c r="B429" s="181"/>
      <c r="C429" s="237" t="s">
        <v>723</v>
      </c>
      <c r="D429" s="238"/>
      <c r="E429" s="182">
        <v>1.68</v>
      </c>
      <c r="F429" s="183"/>
      <c r="G429" s="184"/>
      <c r="H429" s="206"/>
      <c r="M429" s="180" t="s">
        <v>723</v>
      </c>
      <c r="O429" s="170"/>
    </row>
    <row r="430" spans="1:15" ht="12.75">
      <c r="A430" s="178"/>
      <c r="B430" s="181"/>
      <c r="C430" s="237" t="s">
        <v>724</v>
      </c>
      <c r="D430" s="238"/>
      <c r="E430" s="182">
        <v>119</v>
      </c>
      <c r="F430" s="183"/>
      <c r="G430" s="184"/>
      <c r="H430" s="206"/>
      <c r="M430" s="180" t="s">
        <v>724</v>
      </c>
      <c r="O430" s="170"/>
    </row>
    <row r="431" spans="1:15" ht="12.75">
      <c r="A431" s="178"/>
      <c r="B431" s="181"/>
      <c r="C431" s="237" t="s">
        <v>725</v>
      </c>
      <c r="D431" s="238"/>
      <c r="E431" s="182">
        <v>72</v>
      </c>
      <c r="F431" s="183"/>
      <c r="G431" s="184"/>
      <c r="H431" s="206"/>
      <c r="M431" s="180" t="s">
        <v>725</v>
      </c>
      <c r="O431" s="170"/>
    </row>
    <row r="432" spans="1:15" ht="12.75">
      <c r="A432" s="178"/>
      <c r="B432" s="181"/>
      <c r="C432" s="237" t="s">
        <v>726</v>
      </c>
      <c r="D432" s="238"/>
      <c r="E432" s="182">
        <v>56.1</v>
      </c>
      <c r="F432" s="183"/>
      <c r="G432" s="184"/>
      <c r="H432" s="206"/>
      <c r="M432" s="180" t="s">
        <v>726</v>
      </c>
      <c r="O432" s="170"/>
    </row>
    <row r="433" spans="1:15" ht="12.75">
      <c r="A433" s="178"/>
      <c r="B433" s="181"/>
      <c r="C433" s="237" t="s">
        <v>727</v>
      </c>
      <c r="D433" s="238"/>
      <c r="E433" s="182">
        <v>56.4</v>
      </c>
      <c r="F433" s="183"/>
      <c r="G433" s="184"/>
      <c r="H433" s="206"/>
      <c r="M433" s="180" t="s">
        <v>727</v>
      </c>
      <c r="O433" s="170"/>
    </row>
    <row r="434" spans="1:15" ht="12.75">
      <c r="A434" s="178"/>
      <c r="B434" s="181"/>
      <c r="C434" s="237" t="s">
        <v>728</v>
      </c>
      <c r="D434" s="238"/>
      <c r="E434" s="182">
        <v>34.2</v>
      </c>
      <c r="F434" s="183"/>
      <c r="G434" s="184"/>
      <c r="H434" s="206"/>
      <c r="M434" s="180" t="s">
        <v>728</v>
      </c>
      <c r="O434" s="170"/>
    </row>
    <row r="435" spans="1:15" ht="12.75">
      <c r="A435" s="178"/>
      <c r="B435" s="181"/>
      <c r="C435" s="237" t="s">
        <v>729</v>
      </c>
      <c r="D435" s="238"/>
      <c r="E435" s="182">
        <v>9.24</v>
      </c>
      <c r="F435" s="183"/>
      <c r="G435" s="184"/>
      <c r="H435" s="206"/>
      <c r="M435" s="180" t="s">
        <v>729</v>
      </c>
      <c r="O435" s="170"/>
    </row>
    <row r="436" spans="1:15" ht="12.75">
      <c r="A436" s="178"/>
      <c r="B436" s="181"/>
      <c r="C436" s="237" t="s">
        <v>730</v>
      </c>
      <c r="D436" s="238"/>
      <c r="E436" s="182">
        <v>55.9</v>
      </c>
      <c r="F436" s="183"/>
      <c r="G436" s="184"/>
      <c r="H436" s="206"/>
      <c r="M436" s="180" t="s">
        <v>730</v>
      </c>
      <c r="O436" s="170"/>
    </row>
    <row r="437" spans="1:15" ht="12.75">
      <c r="A437" s="178"/>
      <c r="B437" s="181"/>
      <c r="C437" s="237" t="s">
        <v>731</v>
      </c>
      <c r="D437" s="238"/>
      <c r="E437" s="182">
        <v>18.6</v>
      </c>
      <c r="F437" s="183"/>
      <c r="G437" s="184"/>
      <c r="H437" s="206"/>
      <c r="M437" s="180" t="s">
        <v>731</v>
      </c>
      <c r="O437" s="170"/>
    </row>
    <row r="438" spans="1:15" ht="12.75">
      <c r="A438" s="178"/>
      <c r="B438" s="181"/>
      <c r="C438" s="237" t="s">
        <v>732</v>
      </c>
      <c r="D438" s="238"/>
      <c r="E438" s="182">
        <v>10</v>
      </c>
      <c r="F438" s="183"/>
      <c r="G438" s="184"/>
      <c r="H438" s="206"/>
      <c r="M438" s="180" t="s">
        <v>732</v>
      </c>
      <c r="O438" s="170"/>
    </row>
    <row r="439" spans="1:15" ht="12.75">
      <c r="A439" s="178"/>
      <c r="B439" s="181"/>
      <c r="C439" s="237" t="s">
        <v>733</v>
      </c>
      <c r="D439" s="238"/>
      <c r="E439" s="182">
        <v>22</v>
      </c>
      <c r="F439" s="183"/>
      <c r="G439" s="184"/>
      <c r="H439" s="206"/>
      <c r="M439" s="180" t="s">
        <v>733</v>
      </c>
      <c r="O439" s="170"/>
    </row>
    <row r="440" spans="1:15" ht="12.75">
      <c r="A440" s="178"/>
      <c r="B440" s="181"/>
      <c r="C440" s="237" t="s">
        <v>734</v>
      </c>
      <c r="D440" s="238"/>
      <c r="E440" s="182">
        <v>24</v>
      </c>
      <c r="F440" s="183"/>
      <c r="G440" s="184"/>
      <c r="H440" s="206"/>
      <c r="M440" s="180" t="s">
        <v>734</v>
      </c>
      <c r="O440" s="170"/>
    </row>
    <row r="441" spans="1:15" ht="12.75">
      <c r="A441" s="178"/>
      <c r="B441" s="181"/>
      <c r="C441" s="237" t="s">
        <v>735</v>
      </c>
      <c r="D441" s="238"/>
      <c r="E441" s="182">
        <v>32</v>
      </c>
      <c r="F441" s="183"/>
      <c r="G441" s="184"/>
      <c r="H441" s="206"/>
      <c r="M441" s="180" t="s">
        <v>735</v>
      </c>
      <c r="O441" s="170"/>
    </row>
    <row r="442" spans="1:15" ht="12.75">
      <c r="A442" s="178"/>
      <c r="B442" s="181"/>
      <c r="C442" s="237" t="s">
        <v>736</v>
      </c>
      <c r="D442" s="238"/>
      <c r="E442" s="182">
        <v>108</v>
      </c>
      <c r="F442" s="183"/>
      <c r="G442" s="184"/>
      <c r="H442" s="206"/>
      <c r="M442" s="180" t="s">
        <v>736</v>
      </c>
      <c r="O442" s="170"/>
    </row>
    <row r="443" spans="1:15" ht="12.75">
      <c r="A443" s="178"/>
      <c r="B443" s="181"/>
      <c r="C443" s="237" t="s">
        <v>737</v>
      </c>
      <c r="D443" s="238"/>
      <c r="E443" s="182">
        <v>33.3</v>
      </c>
      <c r="F443" s="183"/>
      <c r="G443" s="184"/>
      <c r="H443" s="206"/>
      <c r="M443" s="180" t="s">
        <v>737</v>
      </c>
      <c r="O443" s="170"/>
    </row>
    <row r="444" spans="1:15" ht="12.75">
      <c r="A444" s="178"/>
      <c r="B444" s="181"/>
      <c r="C444" s="237" t="s">
        <v>738</v>
      </c>
      <c r="D444" s="238"/>
      <c r="E444" s="182">
        <v>3.85</v>
      </c>
      <c r="F444" s="183"/>
      <c r="G444" s="184"/>
      <c r="H444" s="206"/>
      <c r="M444" s="180" t="s">
        <v>738</v>
      </c>
      <c r="O444" s="170"/>
    </row>
    <row r="445" spans="1:15" ht="12.75">
      <c r="A445" s="178"/>
      <c r="B445" s="181"/>
      <c r="C445" s="237" t="s">
        <v>739</v>
      </c>
      <c r="D445" s="238"/>
      <c r="E445" s="182">
        <v>0.875</v>
      </c>
      <c r="F445" s="183"/>
      <c r="G445" s="184"/>
      <c r="H445" s="206"/>
      <c r="M445" s="180" t="s">
        <v>739</v>
      </c>
      <c r="O445" s="170"/>
    </row>
    <row r="446" spans="1:15" ht="12.75">
      <c r="A446" s="178"/>
      <c r="B446" s="181"/>
      <c r="C446" s="237" t="s">
        <v>740</v>
      </c>
      <c r="D446" s="238"/>
      <c r="E446" s="182">
        <v>59.07</v>
      </c>
      <c r="F446" s="183"/>
      <c r="G446" s="184"/>
      <c r="H446" s="206"/>
      <c r="M446" s="180" t="s">
        <v>740</v>
      </c>
      <c r="O446" s="170"/>
    </row>
    <row r="447" spans="1:15" ht="12.75">
      <c r="A447" s="178"/>
      <c r="B447" s="181"/>
      <c r="C447" s="237" t="s">
        <v>741</v>
      </c>
      <c r="D447" s="238"/>
      <c r="E447" s="182">
        <v>5.75</v>
      </c>
      <c r="F447" s="183"/>
      <c r="G447" s="184"/>
      <c r="H447" s="206"/>
      <c r="M447" s="180" t="s">
        <v>741</v>
      </c>
      <c r="O447" s="170"/>
    </row>
    <row r="448" spans="1:15" ht="12.75">
      <c r="A448" s="178"/>
      <c r="B448" s="181"/>
      <c r="C448" s="237" t="s">
        <v>742</v>
      </c>
      <c r="D448" s="238"/>
      <c r="E448" s="182">
        <v>8.25</v>
      </c>
      <c r="F448" s="183"/>
      <c r="G448" s="184"/>
      <c r="H448" s="206"/>
      <c r="M448" s="180" t="s">
        <v>742</v>
      </c>
      <c r="O448" s="170"/>
    </row>
    <row r="449" spans="1:57" ht="12.75">
      <c r="A449" s="185"/>
      <c r="B449" s="186" t="s">
        <v>74</v>
      </c>
      <c r="C449" s="187" t="str">
        <f>CONCATENATE(B418," ",C418)</f>
        <v>783 Nátěry</v>
      </c>
      <c r="D449" s="188"/>
      <c r="E449" s="189"/>
      <c r="F449" s="190"/>
      <c r="G449" s="191">
        <f>SUM(G418:G448)</f>
        <v>0</v>
      </c>
      <c r="H449" s="206"/>
      <c r="O449" s="170">
        <v>4</v>
      </c>
      <c r="BA449" s="192">
        <f>SUM(BA418:BA448)</f>
        <v>0</v>
      </c>
      <c r="BB449" s="192">
        <f>SUM(BB418:BB448)</f>
        <v>0</v>
      </c>
      <c r="BC449" s="192">
        <f>SUM(BC418:BC448)</f>
        <v>0</v>
      </c>
      <c r="BD449" s="192">
        <f>SUM(BD418:BD448)</f>
        <v>0</v>
      </c>
      <c r="BE449" s="192">
        <f>SUM(BE418:BE448)</f>
        <v>0</v>
      </c>
    </row>
    <row r="450" spans="1:15" ht="12.75">
      <c r="A450" s="163" t="s">
        <v>72</v>
      </c>
      <c r="B450" s="164" t="s">
        <v>743</v>
      </c>
      <c r="C450" s="165" t="s">
        <v>744</v>
      </c>
      <c r="D450" s="166"/>
      <c r="E450" s="167"/>
      <c r="F450" s="167"/>
      <c r="G450" s="168"/>
      <c r="H450" s="205"/>
      <c r="I450" s="169"/>
      <c r="O450" s="170">
        <v>1</v>
      </c>
    </row>
    <row r="451" spans="1:104" ht="22.5">
      <c r="A451" s="171">
        <v>301</v>
      </c>
      <c r="B451" s="172" t="s">
        <v>88</v>
      </c>
      <c r="C451" s="173" t="s">
        <v>89</v>
      </c>
      <c r="D451" s="174"/>
      <c r="E451" s="175">
        <v>0</v>
      </c>
      <c r="F451" s="175">
        <v>0</v>
      </c>
      <c r="G451" s="176">
        <f>E451*F451</f>
        <v>0</v>
      </c>
      <c r="H451" s="206"/>
      <c r="O451" s="170">
        <v>2</v>
      </c>
      <c r="AA451" s="146">
        <v>12</v>
      </c>
      <c r="AB451" s="146">
        <v>0</v>
      </c>
      <c r="AC451" s="146">
        <v>268</v>
      </c>
      <c r="AZ451" s="146">
        <v>2</v>
      </c>
      <c r="BA451" s="146">
        <f>IF(AZ451=1,G451,0)</f>
        <v>0</v>
      </c>
      <c r="BB451" s="146">
        <f>IF(AZ451=2,G451,0)</f>
        <v>0</v>
      </c>
      <c r="BC451" s="146">
        <f>IF(AZ451=3,G451,0)</f>
        <v>0</v>
      </c>
      <c r="BD451" s="146">
        <f>IF(AZ451=4,G451,0)</f>
        <v>0</v>
      </c>
      <c r="BE451" s="146">
        <f>IF(AZ451=5,G451,0)</f>
        <v>0</v>
      </c>
      <c r="CA451" s="177">
        <v>12</v>
      </c>
      <c r="CB451" s="177">
        <v>0</v>
      </c>
      <c r="CZ451" s="146">
        <v>0</v>
      </c>
    </row>
    <row r="452" spans="1:15" ht="12.75">
      <c r="A452" s="178"/>
      <c r="B452" s="179"/>
      <c r="C452" s="239" t="s">
        <v>90</v>
      </c>
      <c r="D452" s="240"/>
      <c r="E452" s="240"/>
      <c r="F452" s="240"/>
      <c r="G452" s="241"/>
      <c r="H452" s="206"/>
      <c r="L452" s="180" t="s">
        <v>90</v>
      </c>
      <c r="O452" s="170">
        <v>3</v>
      </c>
    </row>
    <row r="453" spans="1:104" ht="22.5">
      <c r="A453" s="171">
        <v>302</v>
      </c>
      <c r="B453" s="172" t="s">
        <v>745</v>
      </c>
      <c r="C453" s="173" t="s">
        <v>746</v>
      </c>
      <c r="D453" s="174" t="s">
        <v>73</v>
      </c>
      <c r="E453" s="175">
        <v>1</v>
      </c>
      <c r="F453" s="175"/>
      <c r="G453" s="176">
        <f aca="true" t="shared" si="54" ref="G453:G486">E453*F453</f>
        <v>0</v>
      </c>
      <c r="H453" s="206"/>
      <c r="O453" s="170">
        <v>2</v>
      </c>
      <c r="AA453" s="146">
        <v>12</v>
      </c>
      <c r="AB453" s="146">
        <v>0</v>
      </c>
      <c r="AC453" s="146">
        <v>269</v>
      </c>
      <c r="AZ453" s="146">
        <v>2</v>
      </c>
      <c r="BA453" s="146">
        <f aca="true" t="shared" si="55" ref="BA453:BA486">IF(AZ453=1,G453,0)</f>
        <v>0</v>
      </c>
      <c r="BB453" s="146">
        <f aca="true" t="shared" si="56" ref="BB453:BB486">IF(AZ453=2,G453,0)</f>
        <v>0</v>
      </c>
      <c r="BC453" s="146">
        <f aca="true" t="shared" si="57" ref="BC453:BC486">IF(AZ453=3,G453,0)</f>
        <v>0</v>
      </c>
      <c r="BD453" s="146">
        <f aca="true" t="shared" si="58" ref="BD453:BD486">IF(AZ453=4,G453,0)</f>
        <v>0</v>
      </c>
      <c r="BE453" s="146">
        <f aca="true" t="shared" si="59" ref="BE453:BE486">IF(AZ453=5,G453,0)</f>
        <v>0</v>
      </c>
      <c r="CA453" s="177">
        <v>12</v>
      </c>
      <c r="CB453" s="177">
        <v>0</v>
      </c>
      <c r="CZ453" s="146">
        <v>0</v>
      </c>
    </row>
    <row r="454" spans="1:104" ht="22.5">
      <c r="A454" s="171">
        <v>303</v>
      </c>
      <c r="B454" s="172" t="s">
        <v>747</v>
      </c>
      <c r="C454" s="173" t="s">
        <v>748</v>
      </c>
      <c r="D454" s="174" t="s">
        <v>73</v>
      </c>
      <c r="E454" s="175">
        <v>1</v>
      </c>
      <c r="F454" s="175"/>
      <c r="G454" s="176">
        <f t="shared" si="54"/>
        <v>0</v>
      </c>
      <c r="H454" s="206"/>
      <c r="O454" s="170">
        <v>2</v>
      </c>
      <c r="AA454" s="146">
        <v>12</v>
      </c>
      <c r="AB454" s="146">
        <v>0</v>
      </c>
      <c r="AC454" s="146">
        <v>270</v>
      </c>
      <c r="AZ454" s="146">
        <v>2</v>
      </c>
      <c r="BA454" s="146">
        <f t="shared" si="55"/>
        <v>0</v>
      </c>
      <c r="BB454" s="146">
        <f t="shared" si="56"/>
        <v>0</v>
      </c>
      <c r="BC454" s="146">
        <f t="shared" si="57"/>
        <v>0</v>
      </c>
      <c r="BD454" s="146">
        <f t="shared" si="58"/>
        <v>0</v>
      </c>
      <c r="BE454" s="146">
        <f t="shared" si="59"/>
        <v>0</v>
      </c>
      <c r="CA454" s="177">
        <v>12</v>
      </c>
      <c r="CB454" s="177">
        <v>0</v>
      </c>
      <c r="CZ454" s="146">
        <v>0</v>
      </c>
    </row>
    <row r="455" spans="1:104" ht="22.5">
      <c r="A455" s="171">
        <v>304</v>
      </c>
      <c r="B455" s="172" t="s">
        <v>749</v>
      </c>
      <c r="C455" s="173" t="s">
        <v>750</v>
      </c>
      <c r="D455" s="174" t="s">
        <v>73</v>
      </c>
      <c r="E455" s="175">
        <v>1</v>
      </c>
      <c r="F455" s="175"/>
      <c r="G455" s="176">
        <f t="shared" si="54"/>
        <v>0</v>
      </c>
      <c r="H455" s="206"/>
      <c r="O455" s="170">
        <v>2</v>
      </c>
      <c r="AA455" s="146">
        <v>12</v>
      </c>
      <c r="AB455" s="146">
        <v>0</v>
      </c>
      <c r="AC455" s="146">
        <v>271</v>
      </c>
      <c r="AZ455" s="146">
        <v>2</v>
      </c>
      <c r="BA455" s="146">
        <f t="shared" si="55"/>
        <v>0</v>
      </c>
      <c r="BB455" s="146">
        <f t="shared" si="56"/>
        <v>0</v>
      </c>
      <c r="BC455" s="146">
        <f t="shared" si="57"/>
        <v>0</v>
      </c>
      <c r="BD455" s="146">
        <f t="shared" si="58"/>
        <v>0</v>
      </c>
      <c r="BE455" s="146">
        <f t="shared" si="59"/>
        <v>0</v>
      </c>
      <c r="CA455" s="177">
        <v>12</v>
      </c>
      <c r="CB455" s="177">
        <v>0</v>
      </c>
      <c r="CZ455" s="146">
        <v>0</v>
      </c>
    </row>
    <row r="456" spans="1:104" ht="22.5">
      <c r="A456" s="171">
        <v>305</v>
      </c>
      <c r="B456" s="172" t="s">
        <v>751</v>
      </c>
      <c r="C456" s="173" t="s">
        <v>752</v>
      </c>
      <c r="D456" s="174" t="s">
        <v>73</v>
      </c>
      <c r="E456" s="175">
        <v>1</v>
      </c>
      <c r="F456" s="175"/>
      <c r="G456" s="176">
        <f t="shared" si="54"/>
        <v>0</v>
      </c>
      <c r="H456" s="206"/>
      <c r="O456" s="170">
        <v>2</v>
      </c>
      <c r="AA456" s="146">
        <v>12</v>
      </c>
      <c r="AB456" s="146">
        <v>0</v>
      </c>
      <c r="AC456" s="146">
        <v>272</v>
      </c>
      <c r="AZ456" s="146">
        <v>2</v>
      </c>
      <c r="BA456" s="146">
        <f t="shared" si="55"/>
        <v>0</v>
      </c>
      <c r="BB456" s="146">
        <f t="shared" si="56"/>
        <v>0</v>
      </c>
      <c r="BC456" s="146">
        <f t="shared" si="57"/>
        <v>0</v>
      </c>
      <c r="BD456" s="146">
        <f t="shared" si="58"/>
        <v>0</v>
      </c>
      <c r="BE456" s="146">
        <f t="shared" si="59"/>
        <v>0</v>
      </c>
      <c r="CA456" s="177">
        <v>12</v>
      </c>
      <c r="CB456" s="177">
        <v>0</v>
      </c>
      <c r="CZ456" s="146">
        <v>0</v>
      </c>
    </row>
    <row r="457" spans="1:104" ht="22.5">
      <c r="A457" s="171">
        <v>306</v>
      </c>
      <c r="B457" s="172" t="s">
        <v>753</v>
      </c>
      <c r="C457" s="173" t="s">
        <v>754</v>
      </c>
      <c r="D457" s="174" t="s">
        <v>73</v>
      </c>
      <c r="E457" s="175">
        <v>1</v>
      </c>
      <c r="F457" s="175"/>
      <c r="G457" s="176">
        <f t="shared" si="54"/>
        <v>0</v>
      </c>
      <c r="H457" s="206"/>
      <c r="O457" s="170">
        <v>2</v>
      </c>
      <c r="AA457" s="146">
        <v>12</v>
      </c>
      <c r="AB457" s="146">
        <v>0</v>
      </c>
      <c r="AC457" s="146">
        <v>273</v>
      </c>
      <c r="AZ457" s="146">
        <v>2</v>
      </c>
      <c r="BA457" s="146">
        <f t="shared" si="55"/>
        <v>0</v>
      </c>
      <c r="BB457" s="146">
        <f t="shared" si="56"/>
        <v>0</v>
      </c>
      <c r="BC457" s="146">
        <f t="shared" si="57"/>
        <v>0</v>
      </c>
      <c r="BD457" s="146">
        <f t="shared" si="58"/>
        <v>0</v>
      </c>
      <c r="BE457" s="146">
        <f t="shared" si="59"/>
        <v>0</v>
      </c>
      <c r="CA457" s="177">
        <v>12</v>
      </c>
      <c r="CB457" s="177">
        <v>0</v>
      </c>
      <c r="CZ457" s="146">
        <v>0</v>
      </c>
    </row>
    <row r="458" spans="1:104" ht="12.75">
      <c r="A458" s="171">
        <v>307</v>
      </c>
      <c r="B458" s="172" t="s">
        <v>755</v>
      </c>
      <c r="C458" s="173" t="s">
        <v>756</v>
      </c>
      <c r="D458" s="174"/>
      <c r="E458" s="175">
        <v>0</v>
      </c>
      <c r="F458" s="175"/>
      <c r="G458" s="176">
        <f t="shared" si="54"/>
        <v>0</v>
      </c>
      <c r="H458" s="206"/>
      <c r="O458" s="170">
        <v>2</v>
      </c>
      <c r="AA458" s="146">
        <v>12</v>
      </c>
      <c r="AB458" s="146">
        <v>0</v>
      </c>
      <c r="AC458" s="146">
        <v>274</v>
      </c>
      <c r="AZ458" s="146">
        <v>2</v>
      </c>
      <c r="BA458" s="146">
        <f t="shared" si="55"/>
        <v>0</v>
      </c>
      <c r="BB458" s="146">
        <f t="shared" si="56"/>
        <v>0</v>
      </c>
      <c r="BC458" s="146">
        <f t="shared" si="57"/>
        <v>0</v>
      </c>
      <c r="BD458" s="146">
        <f t="shared" si="58"/>
        <v>0</v>
      </c>
      <c r="BE458" s="146">
        <f t="shared" si="59"/>
        <v>0</v>
      </c>
      <c r="CA458" s="177">
        <v>12</v>
      </c>
      <c r="CB458" s="177">
        <v>0</v>
      </c>
      <c r="CZ458" s="146">
        <v>0</v>
      </c>
    </row>
    <row r="459" spans="1:104" ht="22.5">
      <c r="A459" s="171">
        <v>308</v>
      </c>
      <c r="B459" s="172" t="s">
        <v>757</v>
      </c>
      <c r="C459" s="173" t="s">
        <v>758</v>
      </c>
      <c r="D459" s="174" t="s">
        <v>73</v>
      </c>
      <c r="E459" s="175">
        <v>1</v>
      </c>
      <c r="F459" s="175"/>
      <c r="G459" s="176">
        <f t="shared" si="54"/>
        <v>0</v>
      </c>
      <c r="H459" s="206"/>
      <c r="O459" s="170">
        <v>2</v>
      </c>
      <c r="AA459" s="146">
        <v>12</v>
      </c>
      <c r="AB459" s="146">
        <v>0</v>
      </c>
      <c r="AC459" s="146">
        <v>275</v>
      </c>
      <c r="AZ459" s="146">
        <v>2</v>
      </c>
      <c r="BA459" s="146">
        <f t="shared" si="55"/>
        <v>0</v>
      </c>
      <c r="BB459" s="146">
        <f t="shared" si="56"/>
        <v>0</v>
      </c>
      <c r="BC459" s="146">
        <f t="shared" si="57"/>
        <v>0</v>
      </c>
      <c r="BD459" s="146">
        <f t="shared" si="58"/>
        <v>0</v>
      </c>
      <c r="BE459" s="146">
        <f t="shared" si="59"/>
        <v>0</v>
      </c>
      <c r="CA459" s="177">
        <v>12</v>
      </c>
      <c r="CB459" s="177">
        <v>0</v>
      </c>
      <c r="CZ459" s="146">
        <v>0</v>
      </c>
    </row>
    <row r="460" spans="1:104" ht="22.5">
      <c r="A460" s="171">
        <v>309</v>
      </c>
      <c r="B460" s="172" t="s">
        <v>759</v>
      </c>
      <c r="C460" s="173" t="s">
        <v>760</v>
      </c>
      <c r="D460" s="174" t="s">
        <v>73</v>
      </c>
      <c r="E460" s="175">
        <v>1</v>
      </c>
      <c r="F460" s="175"/>
      <c r="G460" s="176">
        <f t="shared" si="54"/>
        <v>0</v>
      </c>
      <c r="H460" s="206"/>
      <c r="O460" s="170">
        <v>2</v>
      </c>
      <c r="AA460" s="146">
        <v>12</v>
      </c>
      <c r="AB460" s="146">
        <v>0</v>
      </c>
      <c r="AC460" s="146">
        <v>276</v>
      </c>
      <c r="AZ460" s="146">
        <v>2</v>
      </c>
      <c r="BA460" s="146">
        <f t="shared" si="55"/>
        <v>0</v>
      </c>
      <c r="BB460" s="146">
        <f t="shared" si="56"/>
        <v>0</v>
      </c>
      <c r="BC460" s="146">
        <f t="shared" si="57"/>
        <v>0</v>
      </c>
      <c r="BD460" s="146">
        <f t="shared" si="58"/>
        <v>0</v>
      </c>
      <c r="BE460" s="146">
        <f t="shared" si="59"/>
        <v>0</v>
      </c>
      <c r="CA460" s="177">
        <v>12</v>
      </c>
      <c r="CB460" s="177">
        <v>0</v>
      </c>
      <c r="CZ460" s="146">
        <v>0</v>
      </c>
    </row>
    <row r="461" spans="1:104" ht="22.5">
      <c r="A461" s="171">
        <v>310</v>
      </c>
      <c r="B461" s="172" t="s">
        <v>761</v>
      </c>
      <c r="C461" s="173" t="s">
        <v>762</v>
      </c>
      <c r="D461" s="174" t="s">
        <v>73</v>
      </c>
      <c r="E461" s="175">
        <v>1</v>
      </c>
      <c r="F461" s="175"/>
      <c r="G461" s="176">
        <f t="shared" si="54"/>
        <v>0</v>
      </c>
      <c r="H461" s="206"/>
      <c r="O461" s="170">
        <v>2</v>
      </c>
      <c r="AA461" s="146">
        <v>12</v>
      </c>
      <c r="AB461" s="146">
        <v>0</v>
      </c>
      <c r="AC461" s="146">
        <v>277</v>
      </c>
      <c r="AZ461" s="146">
        <v>2</v>
      </c>
      <c r="BA461" s="146">
        <f t="shared" si="55"/>
        <v>0</v>
      </c>
      <c r="BB461" s="146">
        <f t="shared" si="56"/>
        <v>0</v>
      </c>
      <c r="BC461" s="146">
        <f t="shared" si="57"/>
        <v>0</v>
      </c>
      <c r="BD461" s="146">
        <f t="shared" si="58"/>
        <v>0</v>
      </c>
      <c r="BE461" s="146">
        <f t="shared" si="59"/>
        <v>0</v>
      </c>
      <c r="CA461" s="177">
        <v>12</v>
      </c>
      <c r="CB461" s="177">
        <v>0</v>
      </c>
      <c r="CZ461" s="146">
        <v>0</v>
      </c>
    </row>
    <row r="462" spans="1:104" ht="22.5">
      <c r="A462" s="171">
        <v>311</v>
      </c>
      <c r="B462" s="172" t="s">
        <v>763</v>
      </c>
      <c r="C462" s="173" t="s">
        <v>764</v>
      </c>
      <c r="D462" s="174" t="s">
        <v>73</v>
      </c>
      <c r="E462" s="175">
        <v>1</v>
      </c>
      <c r="F462" s="175"/>
      <c r="G462" s="176">
        <f t="shared" si="54"/>
        <v>0</v>
      </c>
      <c r="H462" s="206"/>
      <c r="O462" s="170">
        <v>2</v>
      </c>
      <c r="AA462" s="146">
        <v>12</v>
      </c>
      <c r="AB462" s="146">
        <v>0</v>
      </c>
      <c r="AC462" s="146">
        <v>278</v>
      </c>
      <c r="AZ462" s="146">
        <v>2</v>
      </c>
      <c r="BA462" s="146">
        <f t="shared" si="55"/>
        <v>0</v>
      </c>
      <c r="BB462" s="146">
        <f t="shared" si="56"/>
        <v>0</v>
      </c>
      <c r="BC462" s="146">
        <f t="shared" si="57"/>
        <v>0</v>
      </c>
      <c r="BD462" s="146">
        <f t="shared" si="58"/>
        <v>0</v>
      </c>
      <c r="BE462" s="146">
        <f t="shared" si="59"/>
        <v>0</v>
      </c>
      <c r="CA462" s="177">
        <v>12</v>
      </c>
      <c r="CB462" s="177">
        <v>0</v>
      </c>
      <c r="CZ462" s="146">
        <v>0</v>
      </c>
    </row>
    <row r="463" spans="1:104" ht="22.5">
      <c r="A463" s="171">
        <v>312</v>
      </c>
      <c r="B463" s="172" t="s">
        <v>765</v>
      </c>
      <c r="C463" s="173" t="s">
        <v>766</v>
      </c>
      <c r="D463" s="174" t="s">
        <v>73</v>
      </c>
      <c r="E463" s="175">
        <v>1</v>
      </c>
      <c r="F463" s="175"/>
      <c r="G463" s="176">
        <f t="shared" si="54"/>
        <v>0</v>
      </c>
      <c r="H463" s="206"/>
      <c r="O463" s="170">
        <v>2</v>
      </c>
      <c r="AA463" s="146">
        <v>12</v>
      </c>
      <c r="AB463" s="146">
        <v>0</v>
      </c>
      <c r="AC463" s="146">
        <v>279</v>
      </c>
      <c r="AZ463" s="146">
        <v>2</v>
      </c>
      <c r="BA463" s="146">
        <f t="shared" si="55"/>
        <v>0</v>
      </c>
      <c r="BB463" s="146">
        <f t="shared" si="56"/>
        <v>0</v>
      </c>
      <c r="BC463" s="146">
        <f t="shared" si="57"/>
        <v>0</v>
      </c>
      <c r="BD463" s="146">
        <f t="shared" si="58"/>
        <v>0</v>
      </c>
      <c r="BE463" s="146">
        <f t="shared" si="59"/>
        <v>0</v>
      </c>
      <c r="CA463" s="177">
        <v>12</v>
      </c>
      <c r="CB463" s="177">
        <v>0</v>
      </c>
      <c r="CZ463" s="146">
        <v>0</v>
      </c>
    </row>
    <row r="464" spans="1:104" ht="22.5">
      <c r="A464" s="171">
        <v>313</v>
      </c>
      <c r="B464" s="172" t="s">
        <v>767</v>
      </c>
      <c r="C464" s="173" t="s">
        <v>768</v>
      </c>
      <c r="D464" s="174" t="s">
        <v>73</v>
      </c>
      <c r="E464" s="175">
        <v>1</v>
      </c>
      <c r="F464" s="175"/>
      <c r="G464" s="176">
        <f t="shared" si="54"/>
        <v>0</v>
      </c>
      <c r="H464" s="206"/>
      <c r="O464" s="170">
        <v>2</v>
      </c>
      <c r="AA464" s="146">
        <v>12</v>
      </c>
      <c r="AB464" s="146">
        <v>0</v>
      </c>
      <c r="AC464" s="146">
        <v>280</v>
      </c>
      <c r="AZ464" s="146">
        <v>2</v>
      </c>
      <c r="BA464" s="146">
        <f t="shared" si="55"/>
        <v>0</v>
      </c>
      <c r="BB464" s="146">
        <f t="shared" si="56"/>
        <v>0</v>
      </c>
      <c r="BC464" s="146">
        <f t="shared" si="57"/>
        <v>0</v>
      </c>
      <c r="BD464" s="146">
        <f t="shared" si="58"/>
        <v>0</v>
      </c>
      <c r="BE464" s="146">
        <f t="shared" si="59"/>
        <v>0</v>
      </c>
      <c r="CA464" s="177">
        <v>12</v>
      </c>
      <c r="CB464" s="177">
        <v>0</v>
      </c>
      <c r="CZ464" s="146">
        <v>0</v>
      </c>
    </row>
    <row r="465" spans="1:104" ht="22.5">
      <c r="A465" s="171">
        <v>314</v>
      </c>
      <c r="B465" s="172" t="s">
        <v>769</v>
      </c>
      <c r="C465" s="173" t="s">
        <v>770</v>
      </c>
      <c r="D465" s="174" t="s">
        <v>73</v>
      </c>
      <c r="E465" s="175">
        <v>1</v>
      </c>
      <c r="F465" s="175"/>
      <c r="G465" s="176">
        <f t="shared" si="54"/>
        <v>0</v>
      </c>
      <c r="H465" s="206"/>
      <c r="O465" s="170">
        <v>2</v>
      </c>
      <c r="AA465" s="146">
        <v>12</v>
      </c>
      <c r="AB465" s="146">
        <v>0</v>
      </c>
      <c r="AC465" s="146">
        <v>281</v>
      </c>
      <c r="AZ465" s="146">
        <v>2</v>
      </c>
      <c r="BA465" s="146">
        <f t="shared" si="55"/>
        <v>0</v>
      </c>
      <c r="BB465" s="146">
        <f t="shared" si="56"/>
        <v>0</v>
      </c>
      <c r="BC465" s="146">
        <f t="shared" si="57"/>
        <v>0</v>
      </c>
      <c r="BD465" s="146">
        <f t="shared" si="58"/>
        <v>0</v>
      </c>
      <c r="BE465" s="146">
        <f t="shared" si="59"/>
        <v>0</v>
      </c>
      <c r="CA465" s="177">
        <v>12</v>
      </c>
      <c r="CB465" s="177">
        <v>0</v>
      </c>
      <c r="CZ465" s="146">
        <v>0</v>
      </c>
    </row>
    <row r="466" spans="1:104" ht="22.5">
      <c r="A466" s="171">
        <v>315</v>
      </c>
      <c r="B466" s="172" t="s">
        <v>771</v>
      </c>
      <c r="C466" s="173" t="s">
        <v>772</v>
      </c>
      <c r="D466" s="174" t="s">
        <v>73</v>
      </c>
      <c r="E466" s="175">
        <v>1</v>
      </c>
      <c r="F466" s="175"/>
      <c r="G466" s="176">
        <f t="shared" si="54"/>
        <v>0</v>
      </c>
      <c r="H466" s="206"/>
      <c r="O466" s="170">
        <v>2</v>
      </c>
      <c r="AA466" s="146">
        <v>12</v>
      </c>
      <c r="AB466" s="146">
        <v>0</v>
      </c>
      <c r="AC466" s="146">
        <v>282</v>
      </c>
      <c r="AZ466" s="146">
        <v>2</v>
      </c>
      <c r="BA466" s="146">
        <f t="shared" si="55"/>
        <v>0</v>
      </c>
      <c r="BB466" s="146">
        <f t="shared" si="56"/>
        <v>0</v>
      </c>
      <c r="BC466" s="146">
        <f t="shared" si="57"/>
        <v>0</v>
      </c>
      <c r="BD466" s="146">
        <f t="shared" si="58"/>
        <v>0</v>
      </c>
      <c r="BE466" s="146">
        <f t="shared" si="59"/>
        <v>0</v>
      </c>
      <c r="CA466" s="177">
        <v>12</v>
      </c>
      <c r="CB466" s="177">
        <v>0</v>
      </c>
      <c r="CZ466" s="146">
        <v>0</v>
      </c>
    </row>
    <row r="467" spans="1:104" ht="22.5">
      <c r="A467" s="171">
        <v>316</v>
      </c>
      <c r="B467" s="172" t="s">
        <v>773</v>
      </c>
      <c r="C467" s="173" t="s">
        <v>754</v>
      </c>
      <c r="D467" s="174" t="s">
        <v>73</v>
      </c>
      <c r="E467" s="175">
        <v>1</v>
      </c>
      <c r="F467" s="175"/>
      <c r="G467" s="176">
        <f t="shared" si="54"/>
        <v>0</v>
      </c>
      <c r="H467" s="206"/>
      <c r="O467" s="170">
        <v>2</v>
      </c>
      <c r="AA467" s="146">
        <v>12</v>
      </c>
      <c r="AB467" s="146">
        <v>0</v>
      </c>
      <c r="AC467" s="146">
        <v>283</v>
      </c>
      <c r="AZ467" s="146">
        <v>2</v>
      </c>
      <c r="BA467" s="146">
        <f t="shared" si="55"/>
        <v>0</v>
      </c>
      <c r="BB467" s="146">
        <f t="shared" si="56"/>
        <v>0</v>
      </c>
      <c r="BC467" s="146">
        <f t="shared" si="57"/>
        <v>0</v>
      </c>
      <c r="BD467" s="146">
        <f t="shared" si="58"/>
        <v>0</v>
      </c>
      <c r="BE467" s="146">
        <f t="shared" si="59"/>
        <v>0</v>
      </c>
      <c r="CA467" s="177">
        <v>12</v>
      </c>
      <c r="CB467" s="177">
        <v>0</v>
      </c>
      <c r="CZ467" s="146">
        <v>0</v>
      </c>
    </row>
    <row r="468" spans="1:104" ht="22.5">
      <c r="A468" s="171">
        <v>317</v>
      </c>
      <c r="B468" s="172" t="s">
        <v>774</v>
      </c>
      <c r="C468" s="173" t="s">
        <v>775</v>
      </c>
      <c r="D468" s="174" t="s">
        <v>73</v>
      </c>
      <c r="E468" s="175">
        <v>1</v>
      </c>
      <c r="F468" s="175"/>
      <c r="G468" s="176">
        <f t="shared" si="54"/>
        <v>0</v>
      </c>
      <c r="H468" s="206"/>
      <c r="O468" s="170">
        <v>2</v>
      </c>
      <c r="AA468" s="146">
        <v>12</v>
      </c>
      <c r="AB468" s="146">
        <v>0</v>
      </c>
      <c r="AC468" s="146">
        <v>284</v>
      </c>
      <c r="AZ468" s="146">
        <v>2</v>
      </c>
      <c r="BA468" s="146">
        <f t="shared" si="55"/>
        <v>0</v>
      </c>
      <c r="BB468" s="146">
        <f t="shared" si="56"/>
        <v>0</v>
      </c>
      <c r="BC468" s="146">
        <f t="shared" si="57"/>
        <v>0</v>
      </c>
      <c r="BD468" s="146">
        <f t="shared" si="58"/>
        <v>0</v>
      </c>
      <c r="BE468" s="146">
        <f t="shared" si="59"/>
        <v>0</v>
      </c>
      <c r="CA468" s="177">
        <v>12</v>
      </c>
      <c r="CB468" s="177">
        <v>0</v>
      </c>
      <c r="CZ468" s="146">
        <v>0</v>
      </c>
    </row>
    <row r="469" spans="1:104" ht="22.5">
      <c r="A469" s="171">
        <v>318</v>
      </c>
      <c r="B469" s="172" t="s">
        <v>776</v>
      </c>
      <c r="C469" s="173" t="s">
        <v>777</v>
      </c>
      <c r="D469" s="174" t="s">
        <v>73</v>
      </c>
      <c r="E469" s="175">
        <v>1</v>
      </c>
      <c r="F469" s="175"/>
      <c r="G469" s="176">
        <f t="shared" si="54"/>
        <v>0</v>
      </c>
      <c r="H469" s="206"/>
      <c r="O469" s="170">
        <v>2</v>
      </c>
      <c r="AA469" s="146">
        <v>12</v>
      </c>
      <c r="AB469" s="146">
        <v>0</v>
      </c>
      <c r="AC469" s="146">
        <v>285</v>
      </c>
      <c r="AZ469" s="146">
        <v>2</v>
      </c>
      <c r="BA469" s="146">
        <f t="shared" si="55"/>
        <v>0</v>
      </c>
      <c r="BB469" s="146">
        <f t="shared" si="56"/>
        <v>0</v>
      </c>
      <c r="BC469" s="146">
        <f t="shared" si="57"/>
        <v>0</v>
      </c>
      <c r="BD469" s="146">
        <f t="shared" si="58"/>
        <v>0</v>
      </c>
      <c r="BE469" s="146">
        <f t="shared" si="59"/>
        <v>0</v>
      </c>
      <c r="CA469" s="177">
        <v>12</v>
      </c>
      <c r="CB469" s="177">
        <v>0</v>
      </c>
      <c r="CZ469" s="146">
        <v>0</v>
      </c>
    </row>
    <row r="470" spans="1:104" ht="22.5">
      <c r="A470" s="171">
        <v>319</v>
      </c>
      <c r="B470" s="172" t="s">
        <v>778</v>
      </c>
      <c r="C470" s="173" t="s">
        <v>779</v>
      </c>
      <c r="D470" s="174" t="s">
        <v>73</v>
      </c>
      <c r="E470" s="175">
        <v>1</v>
      </c>
      <c r="F470" s="175"/>
      <c r="G470" s="176">
        <f t="shared" si="54"/>
        <v>0</v>
      </c>
      <c r="H470" s="207"/>
      <c r="O470" s="170">
        <v>2</v>
      </c>
      <c r="AA470" s="146">
        <v>12</v>
      </c>
      <c r="AB470" s="146">
        <v>0</v>
      </c>
      <c r="AC470" s="146">
        <v>286</v>
      </c>
      <c r="AZ470" s="146">
        <v>2</v>
      </c>
      <c r="BA470" s="146">
        <f t="shared" si="55"/>
        <v>0</v>
      </c>
      <c r="BB470" s="146">
        <f t="shared" si="56"/>
        <v>0</v>
      </c>
      <c r="BC470" s="146">
        <f t="shared" si="57"/>
        <v>0</v>
      </c>
      <c r="BD470" s="146">
        <f t="shared" si="58"/>
        <v>0</v>
      </c>
      <c r="BE470" s="146">
        <f t="shared" si="59"/>
        <v>0</v>
      </c>
      <c r="CA470" s="177">
        <v>12</v>
      </c>
      <c r="CB470" s="177">
        <v>0</v>
      </c>
      <c r="CZ470" s="146">
        <v>0</v>
      </c>
    </row>
    <row r="471" spans="1:104" ht="22.5">
      <c r="A471" s="171">
        <v>320</v>
      </c>
      <c r="B471" s="172" t="s">
        <v>780</v>
      </c>
      <c r="C471" s="173" t="s">
        <v>781</v>
      </c>
      <c r="D471" s="174" t="s">
        <v>73</v>
      </c>
      <c r="E471" s="175">
        <v>2</v>
      </c>
      <c r="F471" s="175"/>
      <c r="G471" s="176">
        <f t="shared" si="54"/>
        <v>0</v>
      </c>
      <c r="H471" s="207"/>
      <c r="O471" s="170">
        <v>2</v>
      </c>
      <c r="AA471" s="146">
        <v>12</v>
      </c>
      <c r="AB471" s="146">
        <v>0</v>
      </c>
      <c r="AC471" s="146">
        <v>287</v>
      </c>
      <c r="AZ471" s="146">
        <v>2</v>
      </c>
      <c r="BA471" s="146">
        <f t="shared" si="55"/>
        <v>0</v>
      </c>
      <c r="BB471" s="146">
        <f t="shared" si="56"/>
        <v>0</v>
      </c>
      <c r="BC471" s="146">
        <f t="shared" si="57"/>
        <v>0</v>
      </c>
      <c r="BD471" s="146">
        <f t="shared" si="58"/>
        <v>0</v>
      </c>
      <c r="BE471" s="146">
        <f t="shared" si="59"/>
        <v>0</v>
      </c>
      <c r="CA471" s="177">
        <v>12</v>
      </c>
      <c r="CB471" s="177">
        <v>0</v>
      </c>
      <c r="CZ471" s="146">
        <v>0</v>
      </c>
    </row>
    <row r="472" spans="1:104" ht="22.5">
      <c r="A472" s="171">
        <v>321</v>
      </c>
      <c r="B472" s="172" t="s">
        <v>782</v>
      </c>
      <c r="C472" s="173" t="s">
        <v>783</v>
      </c>
      <c r="D472" s="174" t="s">
        <v>73</v>
      </c>
      <c r="E472" s="175">
        <v>1</v>
      </c>
      <c r="F472" s="175"/>
      <c r="G472" s="176">
        <f t="shared" si="54"/>
        <v>0</v>
      </c>
      <c r="H472" s="207"/>
      <c r="O472" s="170">
        <v>2</v>
      </c>
      <c r="AA472" s="146">
        <v>12</v>
      </c>
      <c r="AB472" s="146">
        <v>0</v>
      </c>
      <c r="AC472" s="146">
        <v>288</v>
      </c>
      <c r="AZ472" s="146">
        <v>2</v>
      </c>
      <c r="BA472" s="146">
        <f t="shared" si="55"/>
        <v>0</v>
      </c>
      <c r="BB472" s="146">
        <f t="shared" si="56"/>
        <v>0</v>
      </c>
      <c r="BC472" s="146">
        <f t="shared" si="57"/>
        <v>0</v>
      </c>
      <c r="BD472" s="146">
        <f t="shared" si="58"/>
        <v>0</v>
      </c>
      <c r="BE472" s="146">
        <f t="shared" si="59"/>
        <v>0</v>
      </c>
      <c r="CA472" s="177">
        <v>12</v>
      </c>
      <c r="CB472" s="177">
        <v>0</v>
      </c>
      <c r="CZ472" s="146">
        <v>0</v>
      </c>
    </row>
    <row r="473" spans="1:104" ht="22.5">
      <c r="A473" s="171">
        <v>322</v>
      </c>
      <c r="B473" s="172" t="s">
        <v>784</v>
      </c>
      <c r="C473" s="173" t="s">
        <v>785</v>
      </c>
      <c r="D473" s="174" t="s">
        <v>73</v>
      </c>
      <c r="E473" s="175">
        <v>1</v>
      </c>
      <c r="F473" s="175"/>
      <c r="G473" s="176">
        <f t="shared" si="54"/>
        <v>0</v>
      </c>
      <c r="H473" s="207"/>
      <c r="O473" s="170">
        <v>2</v>
      </c>
      <c r="AA473" s="146">
        <v>12</v>
      </c>
      <c r="AB473" s="146">
        <v>0</v>
      </c>
      <c r="AC473" s="146">
        <v>289</v>
      </c>
      <c r="AZ473" s="146">
        <v>2</v>
      </c>
      <c r="BA473" s="146">
        <f t="shared" si="55"/>
        <v>0</v>
      </c>
      <c r="BB473" s="146">
        <f t="shared" si="56"/>
        <v>0</v>
      </c>
      <c r="BC473" s="146">
        <f t="shared" si="57"/>
        <v>0</v>
      </c>
      <c r="BD473" s="146">
        <f t="shared" si="58"/>
        <v>0</v>
      </c>
      <c r="BE473" s="146">
        <f t="shared" si="59"/>
        <v>0</v>
      </c>
      <c r="CA473" s="177">
        <v>12</v>
      </c>
      <c r="CB473" s="177">
        <v>0</v>
      </c>
      <c r="CZ473" s="146">
        <v>0</v>
      </c>
    </row>
    <row r="474" spans="1:104" ht="22.5">
      <c r="A474" s="171">
        <v>323</v>
      </c>
      <c r="B474" s="172" t="s">
        <v>786</v>
      </c>
      <c r="C474" s="173" t="s">
        <v>787</v>
      </c>
      <c r="D474" s="174" t="s">
        <v>73</v>
      </c>
      <c r="E474" s="175">
        <v>1</v>
      </c>
      <c r="F474" s="175"/>
      <c r="G474" s="176">
        <f t="shared" si="54"/>
        <v>0</v>
      </c>
      <c r="H474" s="207"/>
      <c r="O474" s="170">
        <v>2</v>
      </c>
      <c r="AA474" s="146">
        <v>12</v>
      </c>
      <c r="AB474" s="146">
        <v>0</v>
      </c>
      <c r="AC474" s="146">
        <v>290</v>
      </c>
      <c r="AZ474" s="146">
        <v>2</v>
      </c>
      <c r="BA474" s="146">
        <f t="shared" si="55"/>
        <v>0</v>
      </c>
      <c r="BB474" s="146">
        <f t="shared" si="56"/>
        <v>0</v>
      </c>
      <c r="BC474" s="146">
        <f t="shared" si="57"/>
        <v>0</v>
      </c>
      <c r="BD474" s="146">
        <f t="shared" si="58"/>
        <v>0</v>
      </c>
      <c r="BE474" s="146">
        <f t="shared" si="59"/>
        <v>0</v>
      </c>
      <c r="CA474" s="177">
        <v>12</v>
      </c>
      <c r="CB474" s="177">
        <v>0</v>
      </c>
      <c r="CZ474" s="146">
        <v>0</v>
      </c>
    </row>
    <row r="475" spans="1:104" ht="22.5">
      <c r="A475" s="171">
        <v>324</v>
      </c>
      <c r="B475" s="172" t="s">
        <v>788</v>
      </c>
      <c r="C475" s="173" t="s">
        <v>789</v>
      </c>
      <c r="D475" s="174" t="s">
        <v>73</v>
      </c>
      <c r="E475" s="175">
        <v>1</v>
      </c>
      <c r="F475" s="175"/>
      <c r="G475" s="176">
        <f t="shared" si="54"/>
        <v>0</v>
      </c>
      <c r="H475" s="207"/>
      <c r="O475" s="170">
        <v>2</v>
      </c>
      <c r="AA475" s="146">
        <v>12</v>
      </c>
      <c r="AB475" s="146">
        <v>0</v>
      </c>
      <c r="AC475" s="146">
        <v>291</v>
      </c>
      <c r="AZ475" s="146">
        <v>2</v>
      </c>
      <c r="BA475" s="146">
        <f t="shared" si="55"/>
        <v>0</v>
      </c>
      <c r="BB475" s="146">
        <f t="shared" si="56"/>
        <v>0</v>
      </c>
      <c r="BC475" s="146">
        <f t="shared" si="57"/>
        <v>0</v>
      </c>
      <c r="BD475" s="146">
        <f t="shared" si="58"/>
        <v>0</v>
      </c>
      <c r="BE475" s="146">
        <f t="shared" si="59"/>
        <v>0</v>
      </c>
      <c r="CA475" s="177">
        <v>12</v>
      </c>
      <c r="CB475" s="177">
        <v>0</v>
      </c>
      <c r="CZ475" s="146">
        <v>0</v>
      </c>
    </row>
    <row r="476" spans="1:104" ht="22.5">
      <c r="A476" s="171">
        <v>325</v>
      </c>
      <c r="B476" s="172" t="s">
        <v>790</v>
      </c>
      <c r="C476" s="173" t="s">
        <v>791</v>
      </c>
      <c r="D476" s="174" t="s">
        <v>73</v>
      </c>
      <c r="E476" s="175">
        <v>2</v>
      </c>
      <c r="F476" s="175"/>
      <c r="G476" s="176">
        <f t="shared" si="54"/>
        <v>0</v>
      </c>
      <c r="H476" s="207"/>
      <c r="O476" s="170">
        <v>2</v>
      </c>
      <c r="AA476" s="146">
        <v>12</v>
      </c>
      <c r="AB476" s="146">
        <v>0</v>
      </c>
      <c r="AC476" s="146">
        <v>292</v>
      </c>
      <c r="AZ476" s="146">
        <v>2</v>
      </c>
      <c r="BA476" s="146">
        <f t="shared" si="55"/>
        <v>0</v>
      </c>
      <c r="BB476" s="146">
        <f t="shared" si="56"/>
        <v>0</v>
      </c>
      <c r="BC476" s="146">
        <f t="shared" si="57"/>
        <v>0</v>
      </c>
      <c r="BD476" s="146">
        <f t="shared" si="58"/>
        <v>0</v>
      </c>
      <c r="BE476" s="146">
        <f t="shared" si="59"/>
        <v>0</v>
      </c>
      <c r="CA476" s="177">
        <v>12</v>
      </c>
      <c r="CB476" s="177">
        <v>0</v>
      </c>
      <c r="CZ476" s="146">
        <v>0</v>
      </c>
    </row>
    <row r="477" spans="1:104" ht="22.5">
      <c r="A477" s="171">
        <v>326</v>
      </c>
      <c r="B477" s="172" t="s">
        <v>792</v>
      </c>
      <c r="C477" s="173" t="s">
        <v>793</v>
      </c>
      <c r="D477" s="174" t="s">
        <v>73</v>
      </c>
      <c r="E477" s="175">
        <v>1</v>
      </c>
      <c r="F477" s="175"/>
      <c r="G477" s="176">
        <f t="shared" si="54"/>
        <v>0</v>
      </c>
      <c r="H477" s="207"/>
      <c r="O477" s="170">
        <v>2</v>
      </c>
      <c r="AA477" s="146">
        <v>12</v>
      </c>
      <c r="AB477" s="146">
        <v>0</v>
      </c>
      <c r="AC477" s="146">
        <v>293</v>
      </c>
      <c r="AZ477" s="146">
        <v>2</v>
      </c>
      <c r="BA477" s="146">
        <f t="shared" si="55"/>
        <v>0</v>
      </c>
      <c r="BB477" s="146">
        <f t="shared" si="56"/>
        <v>0</v>
      </c>
      <c r="BC477" s="146">
        <f t="shared" si="57"/>
        <v>0</v>
      </c>
      <c r="BD477" s="146">
        <f t="shared" si="58"/>
        <v>0</v>
      </c>
      <c r="BE477" s="146">
        <f t="shared" si="59"/>
        <v>0</v>
      </c>
      <c r="CA477" s="177">
        <v>12</v>
      </c>
      <c r="CB477" s="177">
        <v>0</v>
      </c>
      <c r="CZ477" s="146">
        <v>0</v>
      </c>
    </row>
    <row r="478" spans="1:104" ht="22.5">
      <c r="A478" s="171">
        <v>327</v>
      </c>
      <c r="B478" s="172" t="s">
        <v>794</v>
      </c>
      <c r="C478" s="173" t="s">
        <v>795</v>
      </c>
      <c r="D478" s="174" t="s">
        <v>73</v>
      </c>
      <c r="E478" s="175">
        <v>1</v>
      </c>
      <c r="F478" s="175"/>
      <c r="G478" s="176">
        <f t="shared" si="54"/>
        <v>0</v>
      </c>
      <c r="H478" s="207"/>
      <c r="O478" s="170">
        <v>2</v>
      </c>
      <c r="AA478" s="146">
        <v>12</v>
      </c>
      <c r="AB478" s="146">
        <v>0</v>
      </c>
      <c r="AC478" s="146">
        <v>294</v>
      </c>
      <c r="AZ478" s="146">
        <v>2</v>
      </c>
      <c r="BA478" s="146">
        <f t="shared" si="55"/>
        <v>0</v>
      </c>
      <c r="BB478" s="146">
        <f t="shared" si="56"/>
        <v>0</v>
      </c>
      <c r="BC478" s="146">
        <f t="shared" si="57"/>
        <v>0</v>
      </c>
      <c r="BD478" s="146">
        <f t="shared" si="58"/>
        <v>0</v>
      </c>
      <c r="BE478" s="146">
        <f t="shared" si="59"/>
        <v>0</v>
      </c>
      <c r="CA478" s="177">
        <v>12</v>
      </c>
      <c r="CB478" s="177">
        <v>0</v>
      </c>
      <c r="CZ478" s="146">
        <v>0</v>
      </c>
    </row>
    <row r="479" spans="1:104" ht="22.5">
      <c r="A479" s="171">
        <v>328</v>
      </c>
      <c r="B479" s="172" t="s">
        <v>796</v>
      </c>
      <c r="C479" s="173" t="s">
        <v>797</v>
      </c>
      <c r="D479" s="174" t="s">
        <v>73</v>
      </c>
      <c r="E479" s="175">
        <v>1</v>
      </c>
      <c r="F479" s="175"/>
      <c r="G479" s="176">
        <f t="shared" si="54"/>
        <v>0</v>
      </c>
      <c r="H479" s="207"/>
      <c r="O479" s="170">
        <v>2</v>
      </c>
      <c r="AA479" s="146">
        <v>12</v>
      </c>
      <c r="AB479" s="146">
        <v>0</v>
      </c>
      <c r="AC479" s="146">
        <v>295</v>
      </c>
      <c r="AZ479" s="146">
        <v>2</v>
      </c>
      <c r="BA479" s="146">
        <f t="shared" si="55"/>
        <v>0</v>
      </c>
      <c r="BB479" s="146">
        <f t="shared" si="56"/>
        <v>0</v>
      </c>
      <c r="BC479" s="146">
        <f t="shared" si="57"/>
        <v>0</v>
      </c>
      <c r="BD479" s="146">
        <f t="shared" si="58"/>
        <v>0</v>
      </c>
      <c r="BE479" s="146">
        <f t="shared" si="59"/>
        <v>0</v>
      </c>
      <c r="CA479" s="177">
        <v>12</v>
      </c>
      <c r="CB479" s="177">
        <v>0</v>
      </c>
      <c r="CZ479" s="146">
        <v>0</v>
      </c>
    </row>
    <row r="480" spans="1:104" ht="22.5">
      <c r="A480" s="171">
        <v>329</v>
      </c>
      <c r="B480" s="172" t="s">
        <v>798</v>
      </c>
      <c r="C480" s="173" t="s">
        <v>799</v>
      </c>
      <c r="D480" s="174" t="s">
        <v>73</v>
      </c>
      <c r="E480" s="175">
        <v>1</v>
      </c>
      <c r="F480" s="175"/>
      <c r="G480" s="176">
        <f t="shared" si="54"/>
        <v>0</v>
      </c>
      <c r="H480" s="207"/>
      <c r="O480" s="170">
        <v>2</v>
      </c>
      <c r="AA480" s="146">
        <v>12</v>
      </c>
      <c r="AB480" s="146">
        <v>0</v>
      </c>
      <c r="AC480" s="146">
        <v>296</v>
      </c>
      <c r="AZ480" s="146">
        <v>2</v>
      </c>
      <c r="BA480" s="146">
        <f t="shared" si="55"/>
        <v>0</v>
      </c>
      <c r="BB480" s="146">
        <f t="shared" si="56"/>
        <v>0</v>
      </c>
      <c r="BC480" s="146">
        <f t="shared" si="57"/>
        <v>0</v>
      </c>
      <c r="BD480" s="146">
        <f t="shared" si="58"/>
        <v>0</v>
      </c>
      <c r="BE480" s="146">
        <f t="shared" si="59"/>
        <v>0</v>
      </c>
      <c r="CA480" s="177">
        <v>12</v>
      </c>
      <c r="CB480" s="177">
        <v>0</v>
      </c>
      <c r="CZ480" s="146">
        <v>0</v>
      </c>
    </row>
    <row r="481" spans="1:104" ht="22.5">
      <c r="A481" s="171">
        <v>330</v>
      </c>
      <c r="B481" s="172" t="s">
        <v>800</v>
      </c>
      <c r="C481" s="173" t="s">
        <v>801</v>
      </c>
      <c r="D481" s="174" t="s">
        <v>73</v>
      </c>
      <c r="E481" s="175">
        <v>1</v>
      </c>
      <c r="F481" s="175"/>
      <c r="G481" s="176">
        <f t="shared" si="54"/>
        <v>0</v>
      </c>
      <c r="H481" s="207"/>
      <c r="O481" s="170">
        <v>2</v>
      </c>
      <c r="AA481" s="146">
        <v>12</v>
      </c>
      <c r="AB481" s="146">
        <v>0</v>
      </c>
      <c r="AC481" s="146">
        <v>297</v>
      </c>
      <c r="AZ481" s="146">
        <v>2</v>
      </c>
      <c r="BA481" s="146">
        <f t="shared" si="55"/>
        <v>0</v>
      </c>
      <c r="BB481" s="146">
        <f t="shared" si="56"/>
        <v>0</v>
      </c>
      <c r="BC481" s="146">
        <f t="shared" si="57"/>
        <v>0</v>
      </c>
      <c r="BD481" s="146">
        <f t="shared" si="58"/>
        <v>0</v>
      </c>
      <c r="BE481" s="146">
        <f t="shared" si="59"/>
        <v>0</v>
      </c>
      <c r="CA481" s="177">
        <v>12</v>
      </c>
      <c r="CB481" s="177">
        <v>0</v>
      </c>
      <c r="CZ481" s="146">
        <v>0</v>
      </c>
    </row>
    <row r="482" spans="1:104" ht="22.5">
      <c r="A482" s="171">
        <v>331</v>
      </c>
      <c r="B482" s="172" t="s">
        <v>802</v>
      </c>
      <c r="C482" s="173" t="s">
        <v>803</v>
      </c>
      <c r="D482" s="174" t="s">
        <v>73</v>
      </c>
      <c r="E482" s="175">
        <v>2</v>
      </c>
      <c r="F482" s="175"/>
      <c r="G482" s="176">
        <f t="shared" si="54"/>
        <v>0</v>
      </c>
      <c r="H482" s="207"/>
      <c r="O482" s="170">
        <v>2</v>
      </c>
      <c r="AA482" s="146">
        <v>12</v>
      </c>
      <c r="AB482" s="146">
        <v>0</v>
      </c>
      <c r="AC482" s="146">
        <v>343</v>
      </c>
      <c r="AZ482" s="146">
        <v>2</v>
      </c>
      <c r="BA482" s="146">
        <f t="shared" si="55"/>
        <v>0</v>
      </c>
      <c r="BB482" s="146">
        <f t="shared" si="56"/>
        <v>0</v>
      </c>
      <c r="BC482" s="146">
        <f t="shared" si="57"/>
        <v>0</v>
      </c>
      <c r="BD482" s="146">
        <f t="shared" si="58"/>
        <v>0</v>
      </c>
      <c r="BE482" s="146">
        <f t="shared" si="59"/>
        <v>0</v>
      </c>
      <c r="CA482" s="177">
        <v>12</v>
      </c>
      <c r="CB482" s="177">
        <v>0</v>
      </c>
      <c r="CZ482" s="146">
        <v>0</v>
      </c>
    </row>
    <row r="483" spans="1:104" ht="22.5">
      <c r="A483" s="171">
        <v>332</v>
      </c>
      <c r="B483" s="172" t="s">
        <v>804</v>
      </c>
      <c r="C483" s="173" t="s">
        <v>805</v>
      </c>
      <c r="D483" s="174" t="s">
        <v>73</v>
      </c>
      <c r="E483" s="175">
        <v>1</v>
      </c>
      <c r="F483" s="175"/>
      <c r="G483" s="176">
        <f t="shared" si="54"/>
        <v>0</v>
      </c>
      <c r="H483" s="207"/>
      <c r="O483" s="170">
        <v>2</v>
      </c>
      <c r="AA483" s="146">
        <v>12</v>
      </c>
      <c r="AB483" s="146">
        <v>0</v>
      </c>
      <c r="AC483" s="146">
        <v>344</v>
      </c>
      <c r="AZ483" s="146">
        <v>2</v>
      </c>
      <c r="BA483" s="146">
        <f t="shared" si="55"/>
        <v>0</v>
      </c>
      <c r="BB483" s="146">
        <f t="shared" si="56"/>
        <v>0</v>
      </c>
      <c r="BC483" s="146">
        <f t="shared" si="57"/>
        <v>0</v>
      </c>
      <c r="BD483" s="146">
        <f t="shared" si="58"/>
        <v>0</v>
      </c>
      <c r="BE483" s="146">
        <f t="shared" si="59"/>
        <v>0</v>
      </c>
      <c r="CA483" s="177">
        <v>12</v>
      </c>
      <c r="CB483" s="177">
        <v>0</v>
      </c>
      <c r="CZ483" s="146">
        <v>0</v>
      </c>
    </row>
    <row r="484" spans="1:104" ht="22.5">
      <c r="A484" s="171">
        <v>333</v>
      </c>
      <c r="B484" s="172" t="s">
        <v>806</v>
      </c>
      <c r="C484" s="173" t="s">
        <v>807</v>
      </c>
      <c r="D484" s="174" t="s">
        <v>73</v>
      </c>
      <c r="E484" s="175">
        <v>1</v>
      </c>
      <c r="F484" s="175"/>
      <c r="G484" s="176">
        <f t="shared" si="54"/>
        <v>0</v>
      </c>
      <c r="H484" s="207"/>
      <c r="O484" s="170">
        <v>2</v>
      </c>
      <c r="AA484" s="146">
        <v>12</v>
      </c>
      <c r="AB484" s="146">
        <v>0</v>
      </c>
      <c r="AC484" s="146">
        <v>345</v>
      </c>
      <c r="AZ484" s="146">
        <v>2</v>
      </c>
      <c r="BA484" s="146">
        <f t="shared" si="55"/>
        <v>0</v>
      </c>
      <c r="BB484" s="146">
        <f t="shared" si="56"/>
        <v>0</v>
      </c>
      <c r="BC484" s="146">
        <f t="shared" si="57"/>
        <v>0</v>
      </c>
      <c r="BD484" s="146">
        <f t="shared" si="58"/>
        <v>0</v>
      </c>
      <c r="BE484" s="146">
        <f t="shared" si="59"/>
        <v>0</v>
      </c>
      <c r="CA484" s="177">
        <v>12</v>
      </c>
      <c r="CB484" s="177">
        <v>0</v>
      </c>
      <c r="CZ484" s="146">
        <v>0</v>
      </c>
    </row>
    <row r="485" spans="1:104" ht="22.5">
      <c r="A485" s="171">
        <v>334</v>
      </c>
      <c r="B485" s="172" t="s">
        <v>808</v>
      </c>
      <c r="C485" s="173" t="s">
        <v>766</v>
      </c>
      <c r="D485" s="174" t="s">
        <v>73</v>
      </c>
      <c r="E485" s="175">
        <v>1</v>
      </c>
      <c r="F485" s="175"/>
      <c r="G485" s="176">
        <f t="shared" si="54"/>
        <v>0</v>
      </c>
      <c r="H485" s="206"/>
      <c r="O485" s="170">
        <v>2</v>
      </c>
      <c r="AA485" s="146">
        <v>12</v>
      </c>
      <c r="AB485" s="146">
        <v>0</v>
      </c>
      <c r="AC485" s="146">
        <v>346</v>
      </c>
      <c r="AZ485" s="146">
        <v>2</v>
      </c>
      <c r="BA485" s="146">
        <f t="shared" si="55"/>
        <v>0</v>
      </c>
      <c r="BB485" s="146">
        <f t="shared" si="56"/>
        <v>0</v>
      </c>
      <c r="BC485" s="146">
        <f t="shared" si="57"/>
        <v>0</v>
      </c>
      <c r="BD485" s="146">
        <f t="shared" si="58"/>
        <v>0</v>
      </c>
      <c r="BE485" s="146">
        <f t="shared" si="59"/>
        <v>0</v>
      </c>
      <c r="CA485" s="177">
        <v>12</v>
      </c>
      <c r="CB485" s="177">
        <v>0</v>
      </c>
      <c r="CZ485" s="146">
        <v>0</v>
      </c>
    </row>
    <row r="486" spans="1:104" ht="22.5">
      <c r="A486" s="171">
        <v>335</v>
      </c>
      <c r="B486" s="172" t="s">
        <v>809</v>
      </c>
      <c r="C486" s="173" t="s">
        <v>810</v>
      </c>
      <c r="D486" s="174" t="s">
        <v>73</v>
      </c>
      <c r="E486" s="175">
        <v>1</v>
      </c>
      <c r="F486" s="175"/>
      <c r="G486" s="176">
        <f t="shared" si="54"/>
        <v>0</v>
      </c>
      <c r="H486" s="207"/>
      <c r="O486" s="170">
        <v>2</v>
      </c>
      <c r="AA486" s="146">
        <v>12</v>
      </c>
      <c r="AB486" s="146">
        <v>0</v>
      </c>
      <c r="AC486" s="146">
        <v>347</v>
      </c>
      <c r="AZ486" s="146">
        <v>2</v>
      </c>
      <c r="BA486" s="146">
        <f t="shared" si="55"/>
        <v>0</v>
      </c>
      <c r="BB486" s="146">
        <f t="shared" si="56"/>
        <v>0</v>
      </c>
      <c r="BC486" s="146">
        <f t="shared" si="57"/>
        <v>0</v>
      </c>
      <c r="BD486" s="146">
        <f t="shared" si="58"/>
        <v>0</v>
      </c>
      <c r="BE486" s="146">
        <f t="shared" si="59"/>
        <v>0</v>
      </c>
      <c r="CA486" s="177">
        <v>12</v>
      </c>
      <c r="CB486" s="177">
        <v>0</v>
      </c>
      <c r="CZ486" s="146">
        <v>0</v>
      </c>
    </row>
    <row r="487" spans="1:57" ht="12.75">
      <c r="A487" s="185"/>
      <c r="B487" s="186" t="s">
        <v>74</v>
      </c>
      <c r="C487" s="187" t="str">
        <f>CONCATENATE(B450," ",C450)</f>
        <v>792 Zabudovaný interiér</v>
      </c>
      <c r="D487" s="188"/>
      <c r="E487" s="189"/>
      <c r="F487" s="190"/>
      <c r="G487" s="191">
        <f>SUM(G450:G486)</f>
        <v>0</v>
      </c>
      <c r="H487" s="206"/>
      <c r="O487" s="170">
        <v>4</v>
      </c>
      <c r="BA487" s="192">
        <f>SUM(BA450:BA486)</f>
        <v>0</v>
      </c>
      <c r="BB487" s="192">
        <f>SUM(BB450:BB486)</f>
        <v>0</v>
      </c>
      <c r="BC487" s="192">
        <f>SUM(BC450:BC486)</f>
        <v>0</v>
      </c>
      <c r="BD487" s="192">
        <f>SUM(BD450:BD486)</f>
        <v>0</v>
      </c>
      <c r="BE487" s="192">
        <f>SUM(BE450:BE486)</f>
        <v>0</v>
      </c>
    </row>
    <row r="488" spans="1:15" ht="12.75">
      <c r="A488" s="163" t="s">
        <v>72</v>
      </c>
      <c r="B488" s="164" t="s">
        <v>811</v>
      </c>
      <c r="C488" s="165" t="s">
        <v>812</v>
      </c>
      <c r="D488" s="166"/>
      <c r="E488" s="167"/>
      <c r="F488" s="167"/>
      <c r="G488" s="168"/>
      <c r="H488" s="205"/>
      <c r="I488" s="169"/>
      <c r="O488" s="170">
        <v>1</v>
      </c>
    </row>
    <row r="489" spans="1:104" ht="22.5">
      <c r="A489" s="171">
        <v>336</v>
      </c>
      <c r="B489" s="172" t="s">
        <v>813</v>
      </c>
      <c r="C489" s="173" t="s">
        <v>814</v>
      </c>
      <c r="D489" s="174" t="s">
        <v>443</v>
      </c>
      <c r="E489" s="175">
        <v>1</v>
      </c>
      <c r="F489" s="175"/>
      <c r="G489" s="176">
        <f>E489*F489</f>
        <v>0</v>
      </c>
      <c r="H489" s="206"/>
      <c r="O489" s="170">
        <v>2</v>
      </c>
      <c r="AA489" s="146">
        <v>12</v>
      </c>
      <c r="AB489" s="146">
        <v>0</v>
      </c>
      <c r="AC489" s="146">
        <v>298</v>
      </c>
      <c r="AZ489" s="146">
        <v>2</v>
      </c>
      <c r="BA489" s="146">
        <f>IF(AZ489=1,G489,0)</f>
        <v>0</v>
      </c>
      <c r="BB489" s="146">
        <f>IF(AZ489=2,G489,0)</f>
        <v>0</v>
      </c>
      <c r="BC489" s="146">
        <f>IF(AZ489=3,G489,0)</f>
        <v>0</v>
      </c>
      <c r="BD489" s="146">
        <f>IF(AZ489=4,G489,0)</f>
        <v>0</v>
      </c>
      <c r="BE489" s="146">
        <f>IF(AZ489=5,G489,0)</f>
        <v>0</v>
      </c>
      <c r="CA489" s="177">
        <v>12</v>
      </c>
      <c r="CB489" s="177">
        <v>0</v>
      </c>
      <c r="CZ489" s="146">
        <v>0</v>
      </c>
    </row>
    <row r="490" spans="1:104" ht="22.5">
      <c r="A490" s="171">
        <v>337</v>
      </c>
      <c r="B490" s="172" t="s">
        <v>815</v>
      </c>
      <c r="C490" s="173" t="s">
        <v>816</v>
      </c>
      <c r="D490" s="174" t="s">
        <v>73</v>
      </c>
      <c r="E490" s="175">
        <v>158</v>
      </c>
      <c r="F490" s="175"/>
      <c r="G490" s="176">
        <f>E490*F490</f>
        <v>0</v>
      </c>
      <c r="H490" s="206"/>
      <c r="O490" s="170">
        <v>2</v>
      </c>
      <c r="AA490" s="146">
        <v>12</v>
      </c>
      <c r="AB490" s="146">
        <v>0</v>
      </c>
      <c r="AC490" s="146">
        <v>299</v>
      </c>
      <c r="AZ490" s="146">
        <v>2</v>
      </c>
      <c r="BA490" s="146">
        <f>IF(AZ490=1,G490,0)</f>
        <v>0</v>
      </c>
      <c r="BB490" s="146">
        <f>IF(AZ490=2,G490,0)</f>
        <v>0</v>
      </c>
      <c r="BC490" s="146">
        <f>IF(AZ490=3,G490,0)</f>
        <v>0</v>
      </c>
      <c r="BD490" s="146">
        <f>IF(AZ490=4,G490,0)</f>
        <v>0</v>
      </c>
      <c r="BE490" s="146">
        <f>IF(AZ490=5,G490,0)</f>
        <v>0</v>
      </c>
      <c r="CA490" s="177">
        <v>12</v>
      </c>
      <c r="CB490" s="177">
        <v>0</v>
      </c>
      <c r="CZ490" s="146">
        <v>0</v>
      </c>
    </row>
    <row r="491" spans="1:15" ht="12.75">
      <c r="A491" s="178"/>
      <c r="B491" s="179"/>
      <c r="C491" s="239" t="s">
        <v>603</v>
      </c>
      <c r="D491" s="240"/>
      <c r="E491" s="240"/>
      <c r="F491" s="240"/>
      <c r="G491" s="241"/>
      <c r="H491" s="206"/>
      <c r="L491" s="180" t="s">
        <v>603</v>
      </c>
      <c r="O491" s="170">
        <v>3</v>
      </c>
    </row>
    <row r="492" spans="1:104" ht="22.5">
      <c r="A492" s="171">
        <v>338</v>
      </c>
      <c r="B492" s="172" t="s">
        <v>817</v>
      </c>
      <c r="C492" s="173" t="s">
        <v>818</v>
      </c>
      <c r="D492" s="174" t="s">
        <v>73</v>
      </c>
      <c r="E492" s="175">
        <v>125</v>
      </c>
      <c r="F492" s="175"/>
      <c r="G492" s="176">
        <f>E492*F492</f>
        <v>0</v>
      </c>
      <c r="H492" s="206"/>
      <c r="O492" s="170">
        <v>2</v>
      </c>
      <c r="AA492" s="146">
        <v>12</v>
      </c>
      <c r="AB492" s="146">
        <v>0</v>
      </c>
      <c r="AC492" s="146">
        <v>300</v>
      </c>
      <c r="AZ492" s="146">
        <v>2</v>
      </c>
      <c r="BA492" s="146">
        <f>IF(AZ492=1,G492,0)</f>
        <v>0</v>
      </c>
      <c r="BB492" s="146">
        <f>IF(AZ492=2,G492,0)</f>
        <v>0</v>
      </c>
      <c r="BC492" s="146">
        <f>IF(AZ492=3,G492,0)</f>
        <v>0</v>
      </c>
      <c r="BD492" s="146">
        <f>IF(AZ492=4,G492,0)</f>
        <v>0</v>
      </c>
      <c r="BE492" s="146">
        <f>IF(AZ492=5,G492,0)</f>
        <v>0</v>
      </c>
      <c r="CA492" s="177">
        <v>12</v>
      </c>
      <c r="CB492" s="177">
        <v>0</v>
      </c>
      <c r="CZ492" s="146">
        <v>0</v>
      </c>
    </row>
    <row r="493" spans="1:15" ht="12.75">
      <c r="A493" s="178"/>
      <c r="B493" s="179"/>
      <c r="C493" s="239" t="s">
        <v>819</v>
      </c>
      <c r="D493" s="240"/>
      <c r="E493" s="240"/>
      <c r="F493" s="240"/>
      <c r="G493" s="241"/>
      <c r="H493" s="206"/>
      <c r="L493" s="180" t="s">
        <v>819</v>
      </c>
      <c r="O493" s="170">
        <v>3</v>
      </c>
    </row>
    <row r="494" spans="1:104" ht="22.5">
      <c r="A494" s="171">
        <v>339</v>
      </c>
      <c r="B494" s="172" t="s">
        <v>820</v>
      </c>
      <c r="C494" s="173" t="s">
        <v>821</v>
      </c>
      <c r="D494" s="174" t="s">
        <v>73</v>
      </c>
      <c r="E494" s="175">
        <v>12</v>
      </c>
      <c r="F494" s="175"/>
      <c r="G494" s="176">
        <f>E494*F494</f>
        <v>0</v>
      </c>
      <c r="H494" s="206"/>
      <c r="O494" s="170">
        <v>2</v>
      </c>
      <c r="AA494" s="146">
        <v>12</v>
      </c>
      <c r="AB494" s="146">
        <v>0</v>
      </c>
      <c r="AC494" s="146">
        <v>301</v>
      </c>
      <c r="AZ494" s="146">
        <v>2</v>
      </c>
      <c r="BA494" s="146">
        <f>IF(AZ494=1,G494,0)</f>
        <v>0</v>
      </c>
      <c r="BB494" s="146">
        <f>IF(AZ494=2,G494,0)</f>
        <v>0</v>
      </c>
      <c r="BC494" s="146">
        <f>IF(AZ494=3,G494,0)</f>
        <v>0</v>
      </c>
      <c r="BD494" s="146">
        <f>IF(AZ494=4,G494,0)</f>
        <v>0</v>
      </c>
      <c r="BE494" s="146">
        <f>IF(AZ494=5,G494,0)</f>
        <v>0</v>
      </c>
      <c r="CA494" s="177">
        <v>12</v>
      </c>
      <c r="CB494" s="177">
        <v>0</v>
      </c>
      <c r="CZ494" s="146">
        <v>0</v>
      </c>
    </row>
    <row r="495" spans="1:15" ht="12.75">
      <c r="A495" s="178"/>
      <c r="B495" s="179"/>
      <c r="C495" s="239" t="s">
        <v>603</v>
      </c>
      <c r="D495" s="240"/>
      <c r="E495" s="240"/>
      <c r="F495" s="240"/>
      <c r="G495" s="241"/>
      <c r="H495" s="206"/>
      <c r="L495" s="180" t="s">
        <v>603</v>
      </c>
      <c r="O495" s="170">
        <v>3</v>
      </c>
    </row>
    <row r="496" spans="1:104" ht="22.5">
      <c r="A496" s="171">
        <v>340</v>
      </c>
      <c r="B496" s="172" t="s">
        <v>822</v>
      </c>
      <c r="C496" s="173" t="s">
        <v>823</v>
      </c>
      <c r="D496" s="174" t="s">
        <v>443</v>
      </c>
      <c r="E496" s="175">
        <v>1</v>
      </c>
      <c r="F496" s="175"/>
      <c r="G496" s="176">
        <f aca="true" t="shared" si="60" ref="G496:G507">E496*F496</f>
        <v>0</v>
      </c>
      <c r="H496" s="206"/>
      <c r="O496" s="170">
        <v>2</v>
      </c>
      <c r="AA496" s="146">
        <v>12</v>
      </c>
      <c r="AB496" s="146">
        <v>0</v>
      </c>
      <c r="AC496" s="146">
        <v>302</v>
      </c>
      <c r="AZ496" s="146">
        <v>2</v>
      </c>
      <c r="BA496" s="146">
        <f aca="true" t="shared" si="61" ref="BA496:BA507">IF(AZ496=1,G496,0)</f>
        <v>0</v>
      </c>
      <c r="BB496" s="146">
        <f aca="true" t="shared" si="62" ref="BB496:BB507">IF(AZ496=2,G496,0)</f>
        <v>0</v>
      </c>
      <c r="BC496" s="146">
        <f aca="true" t="shared" si="63" ref="BC496:BC507">IF(AZ496=3,G496,0)</f>
        <v>0</v>
      </c>
      <c r="BD496" s="146">
        <f aca="true" t="shared" si="64" ref="BD496:BD507">IF(AZ496=4,G496,0)</f>
        <v>0</v>
      </c>
      <c r="BE496" s="146">
        <f aca="true" t="shared" si="65" ref="BE496:BE507">IF(AZ496=5,G496,0)</f>
        <v>0</v>
      </c>
      <c r="CA496" s="177">
        <v>12</v>
      </c>
      <c r="CB496" s="177">
        <v>0</v>
      </c>
      <c r="CZ496" s="146">
        <v>0</v>
      </c>
    </row>
    <row r="497" spans="1:104" ht="22.5">
      <c r="A497" s="171">
        <v>341</v>
      </c>
      <c r="B497" s="172" t="s">
        <v>824</v>
      </c>
      <c r="C497" s="173" t="s">
        <v>825</v>
      </c>
      <c r="D497" s="174" t="s">
        <v>73</v>
      </c>
      <c r="E497" s="175">
        <v>7</v>
      </c>
      <c r="F497" s="175"/>
      <c r="G497" s="176">
        <f t="shared" si="60"/>
        <v>0</v>
      </c>
      <c r="H497" s="206"/>
      <c r="O497" s="170">
        <v>2</v>
      </c>
      <c r="AA497" s="146">
        <v>12</v>
      </c>
      <c r="AB497" s="146">
        <v>0</v>
      </c>
      <c r="AC497" s="146">
        <v>303</v>
      </c>
      <c r="AZ497" s="146">
        <v>2</v>
      </c>
      <c r="BA497" s="146">
        <f t="shared" si="61"/>
        <v>0</v>
      </c>
      <c r="BB497" s="146">
        <f t="shared" si="62"/>
        <v>0</v>
      </c>
      <c r="BC497" s="146">
        <f t="shared" si="63"/>
        <v>0</v>
      </c>
      <c r="BD497" s="146">
        <f t="shared" si="64"/>
        <v>0</v>
      </c>
      <c r="BE497" s="146">
        <f t="shared" si="65"/>
        <v>0</v>
      </c>
      <c r="CA497" s="177">
        <v>12</v>
      </c>
      <c r="CB497" s="177">
        <v>0</v>
      </c>
      <c r="CZ497" s="146">
        <v>0</v>
      </c>
    </row>
    <row r="498" spans="1:104" ht="22.5">
      <c r="A498" s="171">
        <v>342</v>
      </c>
      <c r="B498" s="172" t="s">
        <v>826</v>
      </c>
      <c r="C498" s="173" t="s">
        <v>827</v>
      </c>
      <c r="D498" s="174" t="s">
        <v>84</v>
      </c>
      <c r="E498" s="175">
        <v>40</v>
      </c>
      <c r="F498" s="175"/>
      <c r="G498" s="176">
        <f t="shared" si="60"/>
        <v>0</v>
      </c>
      <c r="H498" s="206"/>
      <c r="O498" s="170">
        <v>2</v>
      </c>
      <c r="AA498" s="146">
        <v>12</v>
      </c>
      <c r="AB498" s="146">
        <v>0</v>
      </c>
      <c r="AC498" s="146">
        <v>304</v>
      </c>
      <c r="AZ498" s="146">
        <v>2</v>
      </c>
      <c r="BA498" s="146">
        <f t="shared" si="61"/>
        <v>0</v>
      </c>
      <c r="BB498" s="146">
        <f t="shared" si="62"/>
        <v>0</v>
      </c>
      <c r="BC498" s="146">
        <f t="shared" si="63"/>
        <v>0</v>
      </c>
      <c r="BD498" s="146">
        <f t="shared" si="64"/>
        <v>0</v>
      </c>
      <c r="BE498" s="146">
        <f t="shared" si="65"/>
        <v>0</v>
      </c>
      <c r="CA498" s="177">
        <v>12</v>
      </c>
      <c r="CB498" s="177">
        <v>0</v>
      </c>
      <c r="CZ498" s="146">
        <v>0</v>
      </c>
    </row>
    <row r="499" spans="1:104" ht="22.5">
      <c r="A499" s="171">
        <v>343</v>
      </c>
      <c r="B499" s="172" t="s">
        <v>828</v>
      </c>
      <c r="C499" s="173" t="s">
        <v>829</v>
      </c>
      <c r="D499" s="174" t="s">
        <v>84</v>
      </c>
      <c r="E499" s="175">
        <v>25</v>
      </c>
      <c r="F499" s="175"/>
      <c r="G499" s="176">
        <f t="shared" si="60"/>
        <v>0</v>
      </c>
      <c r="H499" s="206"/>
      <c r="O499" s="170">
        <v>2</v>
      </c>
      <c r="AA499" s="146">
        <v>12</v>
      </c>
      <c r="AB499" s="146">
        <v>0</v>
      </c>
      <c r="AC499" s="146">
        <v>305</v>
      </c>
      <c r="AZ499" s="146">
        <v>2</v>
      </c>
      <c r="BA499" s="146">
        <f t="shared" si="61"/>
        <v>0</v>
      </c>
      <c r="BB499" s="146">
        <f t="shared" si="62"/>
        <v>0</v>
      </c>
      <c r="BC499" s="146">
        <f t="shared" si="63"/>
        <v>0</v>
      </c>
      <c r="BD499" s="146">
        <f t="shared" si="64"/>
        <v>0</v>
      </c>
      <c r="BE499" s="146">
        <f t="shared" si="65"/>
        <v>0</v>
      </c>
      <c r="CA499" s="177">
        <v>12</v>
      </c>
      <c r="CB499" s="177">
        <v>0</v>
      </c>
      <c r="CZ499" s="146">
        <v>0</v>
      </c>
    </row>
    <row r="500" spans="1:104" ht="22.5">
      <c r="A500" s="171">
        <v>344</v>
      </c>
      <c r="B500" s="172" t="s">
        <v>830</v>
      </c>
      <c r="C500" s="173" t="s">
        <v>831</v>
      </c>
      <c r="D500" s="174" t="s">
        <v>84</v>
      </c>
      <c r="E500" s="175">
        <v>50</v>
      </c>
      <c r="F500" s="175"/>
      <c r="G500" s="176">
        <f t="shared" si="60"/>
        <v>0</v>
      </c>
      <c r="H500" s="206"/>
      <c r="O500" s="170">
        <v>2</v>
      </c>
      <c r="AA500" s="146">
        <v>12</v>
      </c>
      <c r="AB500" s="146">
        <v>0</v>
      </c>
      <c r="AC500" s="146">
        <v>306</v>
      </c>
      <c r="AZ500" s="146">
        <v>2</v>
      </c>
      <c r="BA500" s="146">
        <f t="shared" si="61"/>
        <v>0</v>
      </c>
      <c r="BB500" s="146">
        <f t="shared" si="62"/>
        <v>0</v>
      </c>
      <c r="BC500" s="146">
        <f t="shared" si="63"/>
        <v>0</v>
      </c>
      <c r="BD500" s="146">
        <f t="shared" si="64"/>
        <v>0</v>
      </c>
      <c r="BE500" s="146">
        <f t="shared" si="65"/>
        <v>0</v>
      </c>
      <c r="CA500" s="177">
        <v>12</v>
      </c>
      <c r="CB500" s="177">
        <v>0</v>
      </c>
      <c r="CZ500" s="146">
        <v>0</v>
      </c>
    </row>
    <row r="501" spans="1:104" ht="22.5">
      <c r="A501" s="171">
        <v>345</v>
      </c>
      <c r="B501" s="172" t="s">
        <v>832</v>
      </c>
      <c r="C501" s="173" t="s">
        <v>833</v>
      </c>
      <c r="D501" s="174" t="s">
        <v>84</v>
      </c>
      <c r="E501" s="175">
        <v>50</v>
      </c>
      <c r="F501" s="175"/>
      <c r="G501" s="176">
        <f t="shared" si="60"/>
        <v>0</v>
      </c>
      <c r="H501" s="206"/>
      <c r="O501" s="170">
        <v>2</v>
      </c>
      <c r="AA501" s="146">
        <v>12</v>
      </c>
      <c r="AB501" s="146">
        <v>0</v>
      </c>
      <c r="AC501" s="146">
        <v>307</v>
      </c>
      <c r="AZ501" s="146">
        <v>2</v>
      </c>
      <c r="BA501" s="146">
        <f t="shared" si="61"/>
        <v>0</v>
      </c>
      <c r="BB501" s="146">
        <f t="shared" si="62"/>
        <v>0</v>
      </c>
      <c r="BC501" s="146">
        <f t="shared" si="63"/>
        <v>0</v>
      </c>
      <c r="BD501" s="146">
        <f t="shared" si="64"/>
        <v>0</v>
      </c>
      <c r="BE501" s="146">
        <f t="shared" si="65"/>
        <v>0</v>
      </c>
      <c r="CA501" s="177">
        <v>12</v>
      </c>
      <c r="CB501" s="177">
        <v>0</v>
      </c>
      <c r="CZ501" s="146">
        <v>0</v>
      </c>
    </row>
    <row r="502" spans="1:104" ht="22.5">
      <c r="A502" s="171">
        <v>346</v>
      </c>
      <c r="B502" s="172" t="s">
        <v>834</v>
      </c>
      <c r="C502" s="173" t="s">
        <v>835</v>
      </c>
      <c r="D502" s="174" t="s">
        <v>84</v>
      </c>
      <c r="E502" s="175">
        <v>36</v>
      </c>
      <c r="F502" s="175"/>
      <c r="G502" s="176">
        <f t="shared" si="60"/>
        <v>0</v>
      </c>
      <c r="H502" s="206"/>
      <c r="O502" s="170">
        <v>2</v>
      </c>
      <c r="AA502" s="146">
        <v>12</v>
      </c>
      <c r="AB502" s="146">
        <v>0</v>
      </c>
      <c r="AC502" s="146">
        <v>308</v>
      </c>
      <c r="AZ502" s="146">
        <v>2</v>
      </c>
      <c r="BA502" s="146">
        <f t="shared" si="61"/>
        <v>0</v>
      </c>
      <c r="BB502" s="146">
        <f t="shared" si="62"/>
        <v>0</v>
      </c>
      <c r="BC502" s="146">
        <f t="shared" si="63"/>
        <v>0</v>
      </c>
      <c r="BD502" s="146">
        <f t="shared" si="64"/>
        <v>0</v>
      </c>
      <c r="BE502" s="146">
        <f t="shared" si="65"/>
        <v>0</v>
      </c>
      <c r="CA502" s="177">
        <v>12</v>
      </c>
      <c r="CB502" s="177">
        <v>0</v>
      </c>
      <c r="CZ502" s="146">
        <v>0</v>
      </c>
    </row>
    <row r="503" spans="1:104" ht="22.5">
      <c r="A503" s="171">
        <v>347</v>
      </c>
      <c r="B503" s="172" t="s">
        <v>836</v>
      </c>
      <c r="C503" s="173" t="s">
        <v>837</v>
      </c>
      <c r="D503" s="174" t="s">
        <v>84</v>
      </c>
      <c r="E503" s="175">
        <v>90</v>
      </c>
      <c r="F503" s="175"/>
      <c r="G503" s="176">
        <f t="shared" si="60"/>
        <v>0</v>
      </c>
      <c r="H503" s="247"/>
      <c r="O503" s="170">
        <v>2</v>
      </c>
      <c r="AA503" s="146">
        <v>12</v>
      </c>
      <c r="AB503" s="146">
        <v>0</v>
      </c>
      <c r="AC503" s="146">
        <v>309</v>
      </c>
      <c r="AZ503" s="146">
        <v>2</v>
      </c>
      <c r="BA503" s="146">
        <f t="shared" si="61"/>
        <v>0</v>
      </c>
      <c r="BB503" s="146">
        <f t="shared" si="62"/>
        <v>0</v>
      </c>
      <c r="BC503" s="146">
        <f t="shared" si="63"/>
        <v>0</v>
      </c>
      <c r="BD503" s="146">
        <f t="shared" si="64"/>
        <v>0</v>
      </c>
      <c r="BE503" s="146">
        <f t="shared" si="65"/>
        <v>0</v>
      </c>
      <c r="CA503" s="177">
        <v>12</v>
      </c>
      <c r="CB503" s="177">
        <v>0</v>
      </c>
      <c r="CZ503" s="146">
        <v>0</v>
      </c>
    </row>
    <row r="504" spans="1:104" ht="22.5">
      <c r="A504" s="171">
        <v>348</v>
      </c>
      <c r="B504" s="172" t="s">
        <v>838</v>
      </c>
      <c r="C504" s="173" t="s">
        <v>839</v>
      </c>
      <c r="D504" s="174" t="s">
        <v>84</v>
      </c>
      <c r="E504" s="175">
        <v>48</v>
      </c>
      <c r="F504" s="175"/>
      <c r="G504" s="176">
        <f t="shared" si="60"/>
        <v>0</v>
      </c>
      <c r="H504" s="206"/>
      <c r="O504" s="170">
        <v>2</v>
      </c>
      <c r="AA504" s="146">
        <v>12</v>
      </c>
      <c r="AB504" s="146">
        <v>0</v>
      </c>
      <c r="AC504" s="146">
        <v>310</v>
      </c>
      <c r="AZ504" s="146">
        <v>2</v>
      </c>
      <c r="BA504" s="146">
        <f t="shared" si="61"/>
        <v>0</v>
      </c>
      <c r="BB504" s="146">
        <f t="shared" si="62"/>
        <v>0</v>
      </c>
      <c r="BC504" s="146">
        <f t="shared" si="63"/>
        <v>0</v>
      </c>
      <c r="BD504" s="146">
        <f t="shared" si="64"/>
        <v>0</v>
      </c>
      <c r="BE504" s="146">
        <f t="shared" si="65"/>
        <v>0</v>
      </c>
      <c r="CA504" s="177">
        <v>12</v>
      </c>
      <c r="CB504" s="177">
        <v>0</v>
      </c>
      <c r="CZ504" s="146">
        <v>0</v>
      </c>
    </row>
    <row r="505" spans="1:104" ht="22.5">
      <c r="A505" s="171">
        <v>349</v>
      </c>
      <c r="B505" s="172" t="s">
        <v>840</v>
      </c>
      <c r="C505" s="173" t="s">
        <v>841</v>
      </c>
      <c r="D505" s="174" t="s">
        <v>84</v>
      </c>
      <c r="E505" s="175">
        <v>36</v>
      </c>
      <c r="F505" s="175"/>
      <c r="G505" s="176">
        <f t="shared" si="60"/>
        <v>0</v>
      </c>
      <c r="H505" s="206"/>
      <c r="O505" s="170">
        <v>2</v>
      </c>
      <c r="AA505" s="146">
        <v>12</v>
      </c>
      <c r="AB505" s="146">
        <v>0</v>
      </c>
      <c r="AC505" s="146">
        <v>311</v>
      </c>
      <c r="AZ505" s="146">
        <v>2</v>
      </c>
      <c r="BA505" s="146">
        <f t="shared" si="61"/>
        <v>0</v>
      </c>
      <c r="BB505" s="146">
        <f t="shared" si="62"/>
        <v>0</v>
      </c>
      <c r="BC505" s="146">
        <f t="shared" si="63"/>
        <v>0</v>
      </c>
      <c r="BD505" s="146">
        <f t="shared" si="64"/>
        <v>0</v>
      </c>
      <c r="BE505" s="146">
        <f t="shared" si="65"/>
        <v>0</v>
      </c>
      <c r="CA505" s="177">
        <v>12</v>
      </c>
      <c r="CB505" s="177">
        <v>0</v>
      </c>
      <c r="CZ505" s="146">
        <v>0</v>
      </c>
    </row>
    <row r="506" spans="1:104" ht="22.5">
      <c r="A506" s="171">
        <v>350</v>
      </c>
      <c r="B506" s="172" t="s">
        <v>842</v>
      </c>
      <c r="C506" s="173" t="s">
        <v>843</v>
      </c>
      <c r="D506" s="174" t="s">
        <v>84</v>
      </c>
      <c r="E506" s="175">
        <v>18</v>
      </c>
      <c r="F506" s="175"/>
      <c r="G506" s="176">
        <f t="shared" si="60"/>
        <v>0</v>
      </c>
      <c r="H506" s="206"/>
      <c r="O506" s="170">
        <v>2</v>
      </c>
      <c r="AA506" s="146">
        <v>12</v>
      </c>
      <c r="AB506" s="146">
        <v>0</v>
      </c>
      <c r="AC506" s="146">
        <v>312</v>
      </c>
      <c r="AZ506" s="146">
        <v>2</v>
      </c>
      <c r="BA506" s="146">
        <f t="shared" si="61"/>
        <v>0</v>
      </c>
      <c r="BB506" s="146">
        <f t="shared" si="62"/>
        <v>0</v>
      </c>
      <c r="BC506" s="146">
        <f t="shared" si="63"/>
        <v>0</v>
      </c>
      <c r="BD506" s="146">
        <f t="shared" si="64"/>
        <v>0</v>
      </c>
      <c r="BE506" s="146">
        <f t="shared" si="65"/>
        <v>0</v>
      </c>
      <c r="CA506" s="177">
        <v>12</v>
      </c>
      <c r="CB506" s="177">
        <v>0</v>
      </c>
      <c r="CZ506" s="146">
        <v>0</v>
      </c>
    </row>
    <row r="507" spans="1:104" ht="22.5">
      <c r="A507" s="171">
        <v>351</v>
      </c>
      <c r="B507" s="172" t="s">
        <v>844</v>
      </c>
      <c r="C507" s="173" t="s">
        <v>845</v>
      </c>
      <c r="D507" s="174" t="s">
        <v>84</v>
      </c>
      <c r="E507" s="175">
        <v>24</v>
      </c>
      <c r="F507" s="175"/>
      <c r="G507" s="176">
        <f t="shared" si="60"/>
        <v>0</v>
      </c>
      <c r="H507" s="206"/>
      <c r="O507" s="170">
        <v>2</v>
      </c>
      <c r="AA507" s="146">
        <v>12</v>
      </c>
      <c r="AB507" s="146">
        <v>0</v>
      </c>
      <c r="AC507" s="146">
        <v>313</v>
      </c>
      <c r="AZ507" s="146">
        <v>2</v>
      </c>
      <c r="BA507" s="146">
        <f t="shared" si="61"/>
        <v>0</v>
      </c>
      <c r="BB507" s="146">
        <f t="shared" si="62"/>
        <v>0</v>
      </c>
      <c r="BC507" s="146">
        <f t="shared" si="63"/>
        <v>0</v>
      </c>
      <c r="BD507" s="146">
        <f t="shared" si="64"/>
        <v>0</v>
      </c>
      <c r="BE507" s="146">
        <f t="shared" si="65"/>
        <v>0</v>
      </c>
      <c r="CA507" s="177">
        <v>12</v>
      </c>
      <c r="CB507" s="177">
        <v>0</v>
      </c>
      <c r="CZ507" s="146">
        <v>0</v>
      </c>
    </row>
    <row r="508" spans="1:57" ht="12.75">
      <c r="A508" s="185"/>
      <c r="B508" s="186" t="s">
        <v>74</v>
      </c>
      <c r="C508" s="187" t="str">
        <f>CONCATENATE(B488," ",C488)</f>
        <v>798 Pomocné konstrukce</v>
      </c>
      <c r="D508" s="188"/>
      <c r="E508" s="189"/>
      <c r="F508" s="190"/>
      <c r="G508" s="191">
        <f>SUM(G488:G507)</f>
        <v>0</v>
      </c>
      <c r="H508" s="206"/>
      <c r="O508" s="170">
        <v>4</v>
      </c>
      <c r="BA508" s="192">
        <f>SUM(BA488:BA507)</f>
        <v>0</v>
      </c>
      <c r="BB508" s="192">
        <f>SUM(BB488:BB507)</f>
        <v>0</v>
      </c>
      <c r="BC508" s="192">
        <f>SUM(BC488:BC507)</f>
        <v>0</v>
      </c>
      <c r="BD508" s="192">
        <f>SUM(BD488:BD507)</f>
        <v>0</v>
      </c>
      <c r="BE508" s="192">
        <f>SUM(BE488:BE507)</f>
        <v>0</v>
      </c>
    </row>
    <row r="509" spans="1:15" ht="12.75">
      <c r="A509" s="163" t="s">
        <v>72</v>
      </c>
      <c r="B509" s="164" t="s">
        <v>846</v>
      </c>
      <c r="C509" s="165" t="s">
        <v>847</v>
      </c>
      <c r="D509" s="166"/>
      <c r="E509" s="167"/>
      <c r="F509" s="167"/>
      <c r="G509" s="168"/>
      <c r="H509" s="205"/>
      <c r="I509" s="169"/>
      <c r="O509" s="170">
        <v>1</v>
      </c>
    </row>
    <row r="510" spans="1:104" ht="22.5">
      <c r="A510" s="171">
        <v>352</v>
      </c>
      <c r="B510" s="172" t="s">
        <v>848</v>
      </c>
      <c r="C510" s="173" t="s">
        <v>849</v>
      </c>
      <c r="D510" s="174" t="s">
        <v>443</v>
      </c>
      <c r="E510" s="175">
        <v>1</v>
      </c>
      <c r="F510" s="175"/>
      <c r="G510" s="176">
        <f>E510*F510</f>
        <v>0</v>
      </c>
      <c r="H510" s="206"/>
      <c r="O510" s="170">
        <v>2</v>
      </c>
      <c r="AA510" s="146">
        <v>12</v>
      </c>
      <c r="AB510" s="146">
        <v>0</v>
      </c>
      <c r="AC510" s="146">
        <v>314</v>
      </c>
      <c r="AZ510" s="146">
        <v>2</v>
      </c>
      <c r="BA510" s="146">
        <f>IF(AZ510=1,G510,0)</f>
        <v>0</v>
      </c>
      <c r="BB510" s="146">
        <f>IF(AZ510=2,G510,0)</f>
        <v>0</v>
      </c>
      <c r="BC510" s="146">
        <f>IF(AZ510=3,G510,0)</f>
        <v>0</v>
      </c>
      <c r="BD510" s="146">
        <f>IF(AZ510=4,G510,0)</f>
        <v>0</v>
      </c>
      <c r="BE510" s="146">
        <f>IF(AZ510=5,G510,0)</f>
        <v>0</v>
      </c>
      <c r="CA510" s="177">
        <v>12</v>
      </c>
      <c r="CB510" s="177">
        <v>0</v>
      </c>
      <c r="CZ510" s="146">
        <v>0</v>
      </c>
    </row>
    <row r="511" spans="1:104" ht="22.5">
      <c r="A511" s="171">
        <v>353</v>
      </c>
      <c r="B511" s="172" t="s">
        <v>850</v>
      </c>
      <c r="C511" s="173" t="s">
        <v>851</v>
      </c>
      <c r="D511" s="174" t="s">
        <v>443</v>
      </c>
      <c r="E511" s="175">
        <v>1</v>
      </c>
      <c r="F511" s="175"/>
      <c r="G511" s="176">
        <f>E511*F511</f>
        <v>0</v>
      </c>
      <c r="H511" s="206"/>
      <c r="O511" s="170">
        <v>2</v>
      </c>
      <c r="AA511" s="146">
        <v>12</v>
      </c>
      <c r="AB511" s="146">
        <v>0</v>
      </c>
      <c r="AC511" s="146">
        <v>315</v>
      </c>
      <c r="AZ511" s="146">
        <v>2</v>
      </c>
      <c r="BA511" s="146">
        <f>IF(AZ511=1,G511,0)</f>
        <v>0</v>
      </c>
      <c r="BB511" s="146">
        <f>IF(AZ511=2,G511,0)</f>
        <v>0</v>
      </c>
      <c r="BC511" s="146">
        <f>IF(AZ511=3,G511,0)</f>
        <v>0</v>
      </c>
      <c r="BD511" s="146">
        <f>IF(AZ511=4,G511,0)</f>
        <v>0</v>
      </c>
      <c r="BE511" s="146">
        <f>IF(AZ511=5,G511,0)</f>
        <v>0</v>
      </c>
      <c r="CA511" s="177">
        <v>12</v>
      </c>
      <c r="CB511" s="177">
        <v>0</v>
      </c>
      <c r="CZ511" s="146">
        <v>0</v>
      </c>
    </row>
    <row r="512" spans="1:57" ht="12.75">
      <c r="A512" s="185"/>
      <c r="B512" s="186" t="s">
        <v>74</v>
      </c>
      <c r="C512" s="187" t="str">
        <f>CONCATENATE(B509," ",C509)</f>
        <v>799 Ostatní</v>
      </c>
      <c r="D512" s="188"/>
      <c r="E512" s="189"/>
      <c r="F512" s="190"/>
      <c r="G512" s="191">
        <f>SUM(G509:G511)</f>
        <v>0</v>
      </c>
      <c r="H512" s="206"/>
      <c r="O512" s="170">
        <v>4</v>
      </c>
      <c r="BA512" s="192">
        <f>SUM(BA509:BA511)</f>
        <v>0</v>
      </c>
      <c r="BB512" s="192">
        <f>SUM(BB509:BB511)</f>
        <v>0</v>
      </c>
      <c r="BC512" s="192">
        <f>SUM(BC509:BC511)</f>
        <v>0</v>
      </c>
      <c r="BD512" s="192">
        <f>SUM(BD509:BD511)</f>
        <v>0</v>
      </c>
      <c r="BE512" s="192">
        <f>SUM(BE509:BE511)</f>
        <v>0</v>
      </c>
    </row>
    <row r="513" ht="12.75">
      <c r="E513" s="146"/>
    </row>
    <row r="514" ht="12.75">
      <c r="E514" s="146"/>
    </row>
    <row r="515" ht="12.75">
      <c r="E515" s="146"/>
    </row>
    <row r="516" ht="12.75">
      <c r="E516" s="146"/>
    </row>
    <row r="517" ht="12.75">
      <c r="E517" s="146"/>
    </row>
    <row r="518" ht="12.75">
      <c r="E518" s="146"/>
    </row>
    <row r="519" ht="12.75">
      <c r="E519" s="146"/>
    </row>
    <row r="520" ht="12.75">
      <c r="E520" s="146"/>
    </row>
    <row r="521" ht="12.75">
      <c r="E521" s="146"/>
    </row>
    <row r="522" ht="12.75">
      <c r="E522" s="146"/>
    </row>
    <row r="523" ht="12.75">
      <c r="E523" s="146"/>
    </row>
    <row r="524" ht="12.75">
      <c r="E524" s="146"/>
    </row>
    <row r="525" ht="12.75">
      <c r="E525" s="146"/>
    </row>
    <row r="526" ht="12.75">
      <c r="E526" s="146"/>
    </row>
    <row r="527" ht="12.75">
      <c r="E527" s="146"/>
    </row>
    <row r="528" ht="12.75">
      <c r="E528" s="146"/>
    </row>
    <row r="529" ht="12.75">
      <c r="E529" s="146"/>
    </row>
    <row r="530" ht="12.75">
      <c r="E530" s="146"/>
    </row>
    <row r="531" ht="12.75">
      <c r="E531" s="146"/>
    </row>
    <row r="532" ht="12.75">
      <c r="E532" s="146"/>
    </row>
    <row r="533" ht="12.75">
      <c r="E533" s="146"/>
    </row>
    <row r="534" ht="12.75">
      <c r="E534" s="146"/>
    </row>
    <row r="535" ht="12.75">
      <c r="E535" s="146"/>
    </row>
    <row r="536" spans="1:7" ht="12.75">
      <c r="A536" s="193"/>
      <c r="B536" s="193"/>
      <c r="C536" s="193"/>
      <c r="D536" s="193"/>
      <c r="E536" s="193"/>
      <c r="F536" s="193"/>
      <c r="G536" s="193"/>
    </row>
    <row r="537" spans="1:7" ht="12.75">
      <c r="A537" s="193"/>
      <c r="B537" s="193"/>
      <c r="C537" s="193"/>
      <c r="D537" s="193"/>
      <c r="E537" s="193"/>
      <c r="F537" s="193"/>
      <c r="G537" s="193"/>
    </row>
    <row r="538" spans="1:7" ht="12.75">
      <c r="A538" s="193"/>
      <c r="B538" s="193"/>
      <c r="C538" s="193"/>
      <c r="D538" s="193"/>
      <c r="E538" s="193"/>
      <c r="F538" s="193"/>
      <c r="G538" s="193"/>
    </row>
    <row r="539" spans="1:7" ht="12.75">
      <c r="A539" s="193"/>
      <c r="B539" s="193"/>
      <c r="C539" s="193"/>
      <c r="D539" s="193"/>
      <c r="E539" s="193"/>
      <c r="F539" s="193"/>
      <c r="G539" s="193"/>
    </row>
    <row r="540" ht="12.75">
      <c r="E540" s="146"/>
    </row>
    <row r="541" ht="12.75">
      <c r="E541" s="146"/>
    </row>
    <row r="542" ht="12.75">
      <c r="E542" s="146"/>
    </row>
    <row r="543" ht="12.75">
      <c r="E543" s="146"/>
    </row>
    <row r="544" ht="12.75">
      <c r="E544" s="146"/>
    </row>
    <row r="545" ht="12.75">
      <c r="E545" s="146"/>
    </row>
    <row r="546" ht="12.75">
      <c r="E546" s="146"/>
    </row>
    <row r="547" ht="12.75">
      <c r="E547" s="146"/>
    </row>
    <row r="548" ht="12.75">
      <c r="E548" s="146"/>
    </row>
    <row r="549" ht="12.75">
      <c r="E549" s="146"/>
    </row>
    <row r="550" ht="12.75">
      <c r="E550" s="146"/>
    </row>
    <row r="551" ht="12.75">
      <c r="E551" s="146"/>
    </row>
    <row r="552" ht="12.75">
      <c r="E552" s="146"/>
    </row>
    <row r="553" ht="12.75">
      <c r="E553" s="146"/>
    </row>
    <row r="554" ht="12.75">
      <c r="E554" s="146"/>
    </row>
    <row r="555" ht="12.75">
      <c r="E555" s="146"/>
    </row>
    <row r="556" ht="12.75">
      <c r="E556" s="146"/>
    </row>
    <row r="557" ht="12.75">
      <c r="E557" s="146"/>
    </row>
    <row r="558" ht="12.75">
      <c r="E558" s="146"/>
    </row>
    <row r="559" ht="12.75">
      <c r="E559" s="146"/>
    </row>
    <row r="560" ht="12.75">
      <c r="E560" s="146"/>
    </row>
    <row r="561" ht="12.75">
      <c r="E561" s="146"/>
    </row>
    <row r="562" ht="12.75">
      <c r="E562" s="146"/>
    </row>
    <row r="563" ht="12.75">
      <c r="E563" s="146"/>
    </row>
    <row r="564" ht="12.75">
      <c r="E564" s="146"/>
    </row>
    <row r="565" ht="12.75">
      <c r="E565" s="146"/>
    </row>
    <row r="566" ht="12.75">
      <c r="E566" s="146"/>
    </row>
    <row r="567" ht="12.75">
      <c r="E567" s="146"/>
    </row>
    <row r="568" ht="12.75">
      <c r="E568" s="146"/>
    </row>
    <row r="569" ht="12.75">
      <c r="E569" s="146"/>
    </row>
    <row r="570" ht="12.75">
      <c r="E570" s="146"/>
    </row>
    <row r="571" spans="1:2" ht="12.75">
      <c r="A571" s="194"/>
      <c r="B571" s="194"/>
    </row>
    <row r="572" spans="1:7" ht="12.75">
      <c r="A572" s="193"/>
      <c r="B572" s="193"/>
      <c r="C572" s="196"/>
      <c r="D572" s="196"/>
      <c r="E572" s="197"/>
      <c r="F572" s="196"/>
      <c r="G572" s="198"/>
    </row>
    <row r="573" spans="1:7" ht="12.75">
      <c r="A573" s="199"/>
      <c r="B573" s="199"/>
      <c r="C573" s="193"/>
      <c r="D573" s="193"/>
      <c r="E573" s="200"/>
      <c r="F573" s="193"/>
      <c r="G573" s="193"/>
    </row>
    <row r="574" spans="1:7" ht="12.75">
      <c r="A574" s="193"/>
      <c r="B574" s="193"/>
      <c r="C574" s="193"/>
      <c r="D574" s="193"/>
      <c r="E574" s="200"/>
      <c r="F574" s="193"/>
      <c r="G574" s="193"/>
    </row>
    <row r="575" spans="1:7" ht="12.75">
      <c r="A575" s="193"/>
      <c r="B575" s="193"/>
      <c r="C575" s="193"/>
      <c r="D575" s="193"/>
      <c r="E575" s="200"/>
      <c r="F575" s="193"/>
      <c r="G575" s="193"/>
    </row>
    <row r="576" spans="1:7" ht="12.75">
      <c r="A576" s="193"/>
      <c r="B576" s="193"/>
      <c r="C576" s="193"/>
      <c r="D576" s="193"/>
      <c r="E576" s="200"/>
      <c r="F576" s="193"/>
      <c r="G576" s="193"/>
    </row>
    <row r="577" spans="1:7" ht="12.75">
      <c r="A577" s="193"/>
      <c r="B577" s="193"/>
      <c r="C577" s="193"/>
      <c r="D577" s="193"/>
      <c r="E577" s="200"/>
      <c r="F577" s="193"/>
      <c r="G577" s="193"/>
    </row>
    <row r="578" spans="1:7" ht="12.75">
      <c r="A578" s="193"/>
      <c r="B578" s="193"/>
      <c r="C578" s="193"/>
      <c r="D578" s="193"/>
      <c r="E578" s="200"/>
      <c r="F578" s="193"/>
      <c r="G578" s="193"/>
    </row>
    <row r="579" spans="1:7" ht="12.75">
      <c r="A579" s="193"/>
      <c r="B579" s="193"/>
      <c r="C579" s="193"/>
      <c r="D579" s="193"/>
      <c r="E579" s="200"/>
      <c r="F579" s="193"/>
      <c r="G579" s="193"/>
    </row>
    <row r="580" spans="1:7" ht="12.75">
      <c r="A580" s="193"/>
      <c r="B580" s="193"/>
      <c r="C580" s="193"/>
      <c r="D580" s="193"/>
      <c r="E580" s="200"/>
      <c r="F580" s="193"/>
      <c r="G580" s="193"/>
    </row>
    <row r="581" spans="1:7" ht="12.75">
      <c r="A581" s="193"/>
      <c r="B581" s="193"/>
      <c r="C581" s="193"/>
      <c r="D581" s="193"/>
      <c r="E581" s="200"/>
      <c r="F581" s="193"/>
      <c r="G581" s="193"/>
    </row>
    <row r="582" spans="1:7" ht="12.75">
      <c r="A582" s="193"/>
      <c r="B582" s="193"/>
      <c r="C582" s="193"/>
      <c r="D582" s="193"/>
      <c r="E582" s="200"/>
      <c r="F582" s="193"/>
      <c r="G582" s="193"/>
    </row>
    <row r="583" spans="1:7" ht="12.75">
      <c r="A583" s="193"/>
      <c r="B583" s="193"/>
      <c r="C583" s="193"/>
      <c r="D583" s="193"/>
      <c r="E583" s="200"/>
      <c r="F583" s="193"/>
      <c r="G583" s="193"/>
    </row>
    <row r="584" spans="1:7" ht="12.75">
      <c r="A584" s="193"/>
      <c r="B584" s="193"/>
      <c r="C584" s="193"/>
      <c r="D584" s="193"/>
      <c r="E584" s="200"/>
      <c r="F584" s="193"/>
      <c r="G584" s="193"/>
    </row>
    <row r="585" spans="1:7" ht="12.75">
      <c r="A585" s="193"/>
      <c r="B585" s="193"/>
      <c r="C585" s="193"/>
      <c r="D585" s="193"/>
      <c r="E585" s="200"/>
      <c r="F585" s="193"/>
      <c r="G585" s="193"/>
    </row>
  </sheetData>
  <sheetProtection/>
  <mergeCells count="111">
    <mergeCell ref="A1:G1"/>
    <mergeCell ref="A3:B3"/>
    <mergeCell ref="A4:B4"/>
    <mergeCell ref="E4:G4"/>
    <mergeCell ref="C9:D9"/>
    <mergeCell ref="C13:G13"/>
    <mergeCell ref="C15:D15"/>
    <mergeCell ref="C19:G19"/>
    <mergeCell ref="C20:D20"/>
    <mergeCell ref="C22:D22"/>
    <mergeCell ref="C24:D24"/>
    <mergeCell ref="C25:D25"/>
    <mergeCell ref="C27:D27"/>
    <mergeCell ref="C29:D29"/>
    <mergeCell ref="C31:D31"/>
    <mergeCell ref="C32:D32"/>
    <mergeCell ref="C33:D33"/>
    <mergeCell ref="C34:D34"/>
    <mergeCell ref="C36:D36"/>
    <mergeCell ref="C38:D38"/>
    <mergeCell ref="C40:D40"/>
    <mergeCell ref="C42:G42"/>
    <mergeCell ref="C43:D43"/>
    <mergeCell ref="C45:D45"/>
    <mergeCell ref="C47:D47"/>
    <mergeCell ref="C48:D48"/>
    <mergeCell ref="C50:D50"/>
    <mergeCell ref="C51:D51"/>
    <mergeCell ref="C53:D53"/>
    <mergeCell ref="C55:D55"/>
    <mergeCell ref="C56:D56"/>
    <mergeCell ref="C57:D57"/>
    <mergeCell ref="C59:D59"/>
    <mergeCell ref="C60:D60"/>
    <mergeCell ref="C62:D62"/>
    <mergeCell ref="C95:G95"/>
    <mergeCell ref="C90:G90"/>
    <mergeCell ref="C92:G92"/>
    <mergeCell ref="C93:G93"/>
    <mergeCell ref="C96:G96"/>
    <mergeCell ref="C64:D64"/>
    <mergeCell ref="C66:D66"/>
    <mergeCell ref="C68:D68"/>
    <mergeCell ref="C70:D70"/>
    <mergeCell ref="C74:G74"/>
    <mergeCell ref="C76:G76"/>
    <mergeCell ref="C78:G78"/>
    <mergeCell ref="C80:G80"/>
    <mergeCell ref="C82:G82"/>
    <mergeCell ref="C226:G226"/>
    <mergeCell ref="C325:G325"/>
    <mergeCell ref="C330:G330"/>
    <mergeCell ref="C333:G333"/>
    <mergeCell ref="C335:G335"/>
    <mergeCell ref="C337:G337"/>
    <mergeCell ref="C342:G342"/>
    <mergeCell ref="C344:G344"/>
    <mergeCell ref="C346:G346"/>
    <mergeCell ref="C348:G348"/>
    <mergeCell ref="C352:G352"/>
    <mergeCell ref="C354:G354"/>
    <mergeCell ref="C395:G395"/>
    <mergeCell ref="C397:G397"/>
    <mergeCell ref="C360:G360"/>
    <mergeCell ref="C362:G362"/>
    <mergeCell ref="C368:G368"/>
    <mergeCell ref="C377:G377"/>
    <mergeCell ref="C379:G379"/>
    <mergeCell ref="C381:G381"/>
    <mergeCell ref="C383:G383"/>
    <mergeCell ref="C385:G385"/>
    <mergeCell ref="C387:G387"/>
    <mergeCell ref="C389:G389"/>
    <mergeCell ref="C391:G391"/>
    <mergeCell ref="C393:G393"/>
    <mergeCell ref="C399:G399"/>
    <mergeCell ref="C401:G401"/>
    <mergeCell ref="C405:G405"/>
    <mergeCell ref="C420:D420"/>
    <mergeCell ref="C423:D423"/>
    <mergeCell ref="C424:D424"/>
    <mergeCell ref="C421:D421"/>
    <mergeCell ref="C422:D422"/>
    <mergeCell ref="C425:D425"/>
    <mergeCell ref="C428:D428"/>
    <mergeCell ref="C429:D429"/>
    <mergeCell ref="C430:D430"/>
    <mergeCell ref="C426:D426"/>
    <mergeCell ref="C427:D427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91:G491"/>
    <mergeCell ref="C493:G493"/>
    <mergeCell ref="C495:G495"/>
    <mergeCell ref="C446:D446"/>
    <mergeCell ref="C447:D447"/>
    <mergeCell ref="C448:D448"/>
    <mergeCell ref="C452:G4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Pelikanova</dc:creator>
  <cp:keywords/>
  <dc:description/>
  <cp:lastModifiedBy>Václav Rikan</cp:lastModifiedBy>
  <dcterms:created xsi:type="dcterms:W3CDTF">2015-12-01T05:26:28Z</dcterms:created>
  <dcterms:modified xsi:type="dcterms:W3CDTF">2016-07-15T12:09:32Z</dcterms:modified>
  <cp:category/>
  <cp:version/>
  <cp:contentType/>
  <cp:contentStatus/>
</cp:coreProperties>
</file>