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5" windowWidth="19320" windowHeight="11385" activeTab="0"/>
  </bookViews>
  <sheets>
    <sheet name="Přehled úklidových ploch SIC" sheetId="13" r:id="rId1"/>
    <sheet name="Specifikace úklidových prací" sheetId="12" r:id="rId2"/>
    <sheet name="Metody údržby" sheetId="14" r:id="rId3"/>
  </sheets>
  <definedNames>
    <definedName name="_xlnm._FilterDatabase" localSheetId="0" hidden="1">'Přehled úklidových ploch SIC'!$A$3:$J$187</definedName>
    <definedName name="_xlnm.Print_Area" localSheetId="0">'Přehled úklidových ploch SIC'!$A$1:$J$203</definedName>
    <definedName name="_xlnm.Print_Titles" localSheetId="0">'Přehled úklidových ploch SIC'!$3:$3</definedName>
  </definedNames>
  <calcPr calcId="125725"/>
</workbook>
</file>

<file path=xl/sharedStrings.xml><?xml version="1.0" encoding="utf-8"?>
<sst xmlns="http://schemas.openxmlformats.org/spreadsheetml/2006/main" count="1184" uniqueCount="376">
  <si>
    <t>podlaží</t>
  </si>
  <si>
    <t>útvar</t>
  </si>
  <si>
    <t>1. PP</t>
  </si>
  <si>
    <t>číslo místnosti</t>
  </si>
  <si>
    <t>název místnosti</t>
  </si>
  <si>
    <t>chodba</t>
  </si>
  <si>
    <t>ÚS.0.1</t>
  </si>
  <si>
    <t>únikové schodiště</t>
  </si>
  <si>
    <t>únikové schodiště 01</t>
  </si>
  <si>
    <t>únikové schodiště 02</t>
  </si>
  <si>
    <t>ÚS.0.2</t>
  </si>
  <si>
    <t>podlahová krytina</t>
  </si>
  <si>
    <t>beton</t>
  </si>
  <si>
    <t>1. NP</t>
  </si>
  <si>
    <t>0.09</t>
  </si>
  <si>
    <t>rampa</t>
  </si>
  <si>
    <t>S I S</t>
  </si>
  <si>
    <t>1.01</t>
  </si>
  <si>
    <t>1.02</t>
  </si>
  <si>
    <t>1.04</t>
  </si>
  <si>
    <t>1.05</t>
  </si>
  <si>
    <t>1.06</t>
  </si>
  <si>
    <t>1.07</t>
  </si>
  <si>
    <t>WC ženy</t>
  </si>
  <si>
    <t>WC ZTP</t>
  </si>
  <si>
    <t>WC muži</t>
  </si>
  <si>
    <t>1.11</t>
  </si>
  <si>
    <t>1.12</t>
  </si>
  <si>
    <t>1.13</t>
  </si>
  <si>
    <t>1.14</t>
  </si>
  <si>
    <t>dozor PC room</t>
  </si>
  <si>
    <t>tisk/kopírka</t>
  </si>
  <si>
    <t>PC room</t>
  </si>
  <si>
    <t>linoleum</t>
  </si>
  <si>
    <t>dlažba</t>
  </si>
  <si>
    <t>1.15a</t>
  </si>
  <si>
    <t>atrium</t>
  </si>
  <si>
    <t>1.15c</t>
  </si>
  <si>
    <t>1.27</t>
  </si>
  <si>
    <t>šatna</t>
  </si>
  <si>
    <t>sprcha</t>
  </si>
  <si>
    <t>společné</t>
  </si>
  <si>
    <t>1.32</t>
  </si>
  <si>
    <t>1.33</t>
  </si>
  <si>
    <t>1.34</t>
  </si>
  <si>
    <t>1.36</t>
  </si>
  <si>
    <t>1.37</t>
  </si>
  <si>
    <t>1.38</t>
  </si>
  <si>
    <t>1.39</t>
  </si>
  <si>
    <t>1.40a</t>
  </si>
  <si>
    <t>1.40b</t>
  </si>
  <si>
    <t>1.40c</t>
  </si>
  <si>
    <t>1.41</t>
  </si>
  <si>
    <t>1.42</t>
  </si>
  <si>
    <t>kancelář archivu</t>
  </si>
  <si>
    <t>multifunkční prostor</t>
  </si>
  <si>
    <t>kancelář technika</t>
  </si>
  <si>
    <t>kuchyňka</t>
  </si>
  <si>
    <t>V.01</t>
  </si>
  <si>
    <t>výtah V1</t>
  </si>
  <si>
    <t>V.02</t>
  </si>
  <si>
    <t>výtah V2</t>
  </si>
  <si>
    <t>V.03</t>
  </si>
  <si>
    <t>ÚS.1.2</t>
  </si>
  <si>
    <t>ÚS.1.1</t>
  </si>
  <si>
    <t>výtah knihovna</t>
  </si>
  <si>
    <t>2.NP</t>
  </si>
  <si>
    <t>2.01</t>
  </si>
  <si>
    <t>2.02</t>
  </si>
  <si>
    <t>2.04</t>
  </si>
  <si>
    <t>2.05</t>
  </si>
  <si>
    <t>2.06</t>
  </si>
  <si>
    <t>2.07</t>
  </si>
  <si>
    <t>2.11</t>
  </si>
  <si>
    <t>2.13</t>
  </si>
  <si>
    <t>seminární místnost</t>
  </si>
  <si>
    <t>2.10</t>
  </si>
  <si>
    <t>FVHE</t>
  </si>
  <si>
    <t>studijní oddělení</t>
  </si>
  <si>
    <t>linoleum/koberec</t>
  </si>
  <si>
    <t>studijní odd./proděkan</t>
  </si>
  <si>
    <t>2.15</t>
  </si>
  <si>
    <t>2.16</t>
  </si>
  <si>
    <t>tajemník</t>
  </si>
  <si>
    <t>děkan</t>
  </si>
  <si>
    <t>2.17</t>
  </si>
  <si>
    <t>2.18</t>
  </si>
  <si>
    <t>2.19</t>
  </si>
  <si>
    <t>2.20</t>
  </si>
  <si>
    <t>2.21</t>
  </si>
  <si>
    <t>2.22</t>
  </si>
  <si>
    <t>sekretariát děkana</t>
  </si>
  <si>
    <t>koberec</t>
  </si>
  <si>
    <t>WC děkanát</t>
  </si>
  <si>
    <t>archiv/kuchyňka</t>
  </si>
  <si>
    <t>2.23</t>
  </si>
  <si>
    <t>2.24</t>
  </si>
  <si>
    <t>2.25</t>
  </si>
  <si>
    <t>2.27</t>
  </si>
  <si>
    <t>2.28</t>
  </si>
  <si>
    <t>2.29</t>
  </si>
  <si>
    <t>2.30</t>
  </si>
  <si>
    <t>2.31</t>
  </si>
  <si>
    <t>2.32</t>
  </si>
  <si>
    <t>galerie</t>
  </si>
  <si>
    <t>schodiště</t>
  </si>
  <si>
    <t>FVL</t>
  </si>
  <si>
    <t>2.33</t>
  </si>
  <si>
    <t>2.34</t>
  </si>
  <si>
    <t>2.35</t>
  </si>
  <si>
    <t>2.36</t>
  </si>
  <si>
    <t>2.38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</si>
  <si>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</si>
  <si>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</si>
  <si>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</si>
  <si>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</si>
  <si>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</si>
  <si>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</si>
  <si>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</si>
  <si>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</si>
  <si>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</si>
  <si>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studiní odd./proděkan</t>
  </si>
  <si>
    <t>2.49</t>
  </si>
  <si>
    <t>2.50</t>
  </si>
  <si>
    <t>2.52</t>
  </si>
  <si>
    <t>2.53</t>
  </si>
  <si>
    <t>2.54</t>
  </si>
  <si>
    <t>2.55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</si>
  <si>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</si>
  <si>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</si>
  <si>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</si>
  <si>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</si>
  <si>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</si>
  <si>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</si>
  <si>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</si>
  <si>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</si>
  <si>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</si>
  <si>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</si>
  <si>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</si>
  <si>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</si>
  <si>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</si>
  <si>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</si>
  <si>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FaF</t>
  </si>
  <si>
    <t>2.72</t>
  </si>
  <si>
    <t>ÚS.2.1</t>
  </si>
  <si>
    <t>ÚS.2.2</t>
  </si>
  <si>
    <t xml:space="preserve"> </t>
  </si>
  <si>
    <t>3.NP</t>
  </si>
  <si>
    <t>3.01</t>
  </si>
  <si>
    <t>3.02</t>
  </si>
  <si>
    <t>3.04</t>
  </si>
  <si>
    <t>3.05</t>
  </si>
  <si>
    <t>3.06</t>
  </si>
  <si>
    <t>3.07</t>
  </si>
  <si>
    <t>3.08</t>
  </si>
  <si>
    <t>3.19</t>
  </si>
  <si>
    <t>3.20</t>
  </si>
  <si>
    <t>3.21</t>
  </si>
  <si>
    <t>3.24</t>
  </si>
  <si>
    <t>3.25</t>
  </si>
  <si>
    <t>3.26</t>
  </si>
  <si>
    <t>3.27</t>
  </si>
  <si>
    <t>3.28</t>
  </si>
  <si>
    <t>3.29</t>
  </si>
  <si>
    <t>3.31</t>
  </si>
  <si>
    <t>3.33</t>
  </si>
  <si>
    <t>3.34</t>
  </si>
  <si>
    <t>3.35</t>
  </si>
  <si>
    <t>3.36</t>
  </si>
  <si>
    <t>3.37</t>
  </si>
  <si>
    <t>3.38</t>
  </si>
  <si>
    <t>3.39</t>
  </si>
  <si>
    <t>3.40</t>
  </si>
  <si>
    <t>3.44</t>
  </si>
  <si>
    <t>3.45</t>
  </si>
  <si>
    <t>3.46</t>
  </si>
  <si>
    <t xml:space="preserve">ÚCJ a dějin VL  </t>
  </si>
  <si>
    <t>3.09a</t>
  </si>
  <si>
    <t>3.09b</t>
  </si>
  <si>
    <t>kopírka/tisk</t>
  </si>
  <si>
    <t>kancelář</t>
  </si>
  <si>
    <t>3.23a</t>
  </si>
  <si>
    <t>samostudium</t>
  </si>
  <si>
    <t>3.23b</t>
  </si>
  <si>
    <t>3.23c</t>
  </si>
  <si>
    <t>předsíň</t>
  </si>
  <si>
    <t>3.23d</t>
  </si>
  <si>
    <t xml:space="preserve">sklad  </t>
  </si>
  <si>
    <t>C I T</t>
  </si>
  <si>
    <t>3.32a</t>
  </si>
  <si>
    <t>výuková místnost hist.</t>
  </si>
  <si>
    <t>4.NP</t>
  </si>
  <si>
    <t>WC SIS</t>
  </si>
  <si>
    <t>3.41a</t>
  </si>
  <si>
    <t>3.41b</t>
  </si>
  <si>
    <t>jednací místnost</t>
  </si>
  <si>
    <t>manipulační prostor</t>
  </si>
  <si>
    <t>depozit knihovny</t>
  </si>
  <si>
    <t>4.14a</t>
  </si>
  <si>
    <t>4.14b</t>
  </si>
  <si>
    <t>4.14c</t>
  </si>
  <si>
    <t>4.14d</t>
  </si>
  <si>
    <t>4.14e</t>
  </si>
  <si>
    <t>4.14f</t>
  </si>
  <si>
    <t>4.41g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</si>
  <si>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</si>
  <si>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</si>
  <si>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</si>
  <si>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</si>
  <si>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</si>
  <si>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</si>
  <si>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</si>
  <si>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</si>
  <si>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</si>
  <si>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</si>
  <si>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4.25a</t>
  </si>
  <si>
    <t>4.25b</t>
  </si>
  <si>
    <t>4.25c</t>
  </si>
  <si>
    <t>4.25d</t>
  </si>
  <si>
    <t>4.26</t>
  </si>
  <si>
    <t>4.27</t>
  </si>
  <si>
    <t>4.28</t>
  </si>
  <si>
    <t>4.29</t>
  </si>
  <si>
    <t>4.30</t>
  </si>
  <si>
    <t>4.31</t>
  </si>
  <si>
    <t>4.32</t>
  </si>
  <si>
    <t>4.33</t>
  </si>
  <si>
    <t>4.35</t>
  </si>
  <si>
    <t>4.36</t>
  </si>
  <si>
    <t>4.37</t>
  </si>
  <si>
    <t>ÚS.3.1</t>
  </si>
  <si>
    <t>ÚS.3.2</t>
  </si>
  <si>
    <t>foyer</t>
  </si>
  <si>
    <t>kóje indiv.studia</t>
  </si>
  <si>
    <t>skupinové studium</t>
  </si>
  <si>
    <t>skupinové studium PC</t>
  </si>
  <si>
    <t>knihovna - open space</t>
  </si>
  <si>
    <t>sklad knihovny</t>
  </si>
  <si>
    <t>vedoucí knihovny</t>
  </si>
  <si>
    <t>sekretariát vedoucí</t>
  </si>
  <si>
    <t>ÚS.4.1</t>
  </si>
  <si>
    <t>ÚS.4.2</t>
  </si>
  <si>
    <t>ARCHIV</t>
  </si>
  <si>
    <t>F V L</t>
  </si>
  <si>
    <t>A R C H I V</t>
  </si>
  <si>
    <t>F V H E</t>
  </si>
  <si>
    <t>F a F</t>
  </si>
  <si>
    <t>Společné prostory</t>
  </si>
  <si>
    <t>CELKEM</t>
  </si>
  <si>
    <t>všechny prostory</t>
  </si>
  <si>
    <t>S I S a knihovna</t>
  </si>
  <si>
    <t>kategorie místnosti</t>
  </si>
  <si>
    <t>sociální zařízení</t>
  </si>
  <si>
    <t>kuchyňky</t>
  </si>
  <si>
    <t>kanceláře, pracovny, šatny, výuka</t>
  </si>
  <si>
    <t>společné prostory</t>
  </si>
  <si>
    <t>Kategorie místností</t>
  </si>
  <si>
    <t>Specifikace úklidových prací</t>
  </si>
  <si>
    <t>Základní úklid</t>
  </si>
  <si>
    <t>Týdenní úklid</t>
  </si>
  <si>
    <t>Měsíční úklid</t>
  </si>
  <si>
    <t>Kanceláře, pracovny, šatny, výuka</t>
  </si>
  <si>
    <t>Sociální zařízení</t>
  </si>
  <si>
    <t>Kuchyňky</t>
  </si>
  <si>
    <t>vlhké otírání zábradlí schodiště</t>
  </si>
  <si>
    <t>vyprazdňování odpadkových košů včetně výměny sáčků v odpadkových koších</t>
  </si>
  <si>
    <t>mytí zábradlí schodiště</t>
  </si>
  <si>
    <t>otření prachu na méně dostupných místech</t>
  </si>
  <si>
    <t>odstraňování otisků ze vstupních dveří</t>
  </si>
  <si>
    <t>odstraňování otisků ze dveří výtahů</t>
  </si>
  <si>
    <t>mytí umyvadel</t>
  </si>
  <si>
    <t>otření obkladů kolem umyvadel</t>
  </si>
  <si>
    <t>otření dveří kolem klik na vhlko</t>
  </si>
  <si>
    <t>otírání prachu na parapetech oken</t>
  </si>
  <si>
    <t>mytí všech dveří a leštění skleněných výplní a zrcadel</t>
  </si>
  <si>
    <t>vysávání nečistot z čalounění kancelářského nábytku</t>
  </si>
  <si>
    <t>setření prachu z telefonních přístrojů a stolních lamp</t>
  </si>
  <si>
    <t>udržování/ošetřování kancelářského nábytku</t>
  </si>
  <si>
    <t xml:space="preserve">mokré vytírání podlah  </t>
  </si>
  <si>
    <t>čistění a vyleštění baterií</t>
  </si>
  <si>
    <t>čistění a vyleštění zrcadel</t>
  </si>
  <si>
    <t>údržba keramických obkladů</t>
  </si>
  <si>
    <t>odstraňování minerálních nánosů ze záchodových mís/pisoárů a desinfekce</t>
  </si>
  <si>
    <t>mytí celé plochy obkladů</t>
  </si>
  <si>
    <t xml:space="preserve">mytí všech dveří  </t>
  </si>
  <si>
    <t>otírání stolů, pracovních ploch a dostupného nábytku</t>
  </si>
  <si>
    <t>mytí dřezů, vyleštění baterií a odkapávací plochy</t>
  </si>
  <si>
    <t>odstranění nečistot z obkladů kolem dřezů</t>
  </si>
  <si>
    <t>mytí všech dveří a leštění skleněných ploch a zrcadel</t>
  </si>
  <si>
    <t>otírání stolů, pracovních ploch (včetně kuchyňské linky) a dostupného nábytku</t>
  </si>
  <si>
    <t>Sklady, technika</t>
  </si>
  <si>
    <t>otírání stolů a pracovních ploch</t>
  </si>
  <si>
    <t>mytí vstupních dveří vč. leštění skleněných ploch</t>
  </si>
  <si>
    <t>mytí dveří výtahu a vnitřního prostoru výtahu vč. leštění skleněných ploch/zrcadel</t>
  </si>
  <si>
    <t xml:space="preserve">vysávání kobercovin </t>
  </si>
  <si>
    <t>sklady</t>
  </si>
  <si>
    <t>skladovací prostor</t>
  </si>
  <si>
    <t>údržba čistící zóny  - zametání, mytí, vysávání</t>
  </si>
  <si>
    <t>zametání a mytí podlahových ploch - chodby, atria, galerie, foayer a další společné prostory</t>
  </si>
  <si>
    <t>zametání a mytí schodů - vnitřní chodiště</t>
  </si>
  <si>
    <t>1.NP</t>
  </si>
  <si>
    <t>vchody</t>
  </si>
  <si>
    <t>vnitřní čisticí zóny</t>
  </si>
  <si>
    <t>čisticí koberec</t>
  </si>
  <si>
    <t>vnější čisticí zóny</t>
  </si>
  <si>
    <t>pryž</t>
  </si>
  <si>
    <t>2.08</t>
  </si>
  <si>
    <t>semnární místnost</t>
  </si>
  <si>
    <t xml:space="preserve">odstraňování otisků a mastnot okolo klik u dveří </t>
  </si>
  <si>
    <t>kontrola a doplňování toaletních potřeb - toaletní papír, mýdlo, papírové ručníky (uvedené toaletní potřeby bude poskytovat VFU Brno)</t>
  </si>
  <si>
    <t xml:space="preserve">mokré vytírání podlah </t>
  </si>
  <si>
    <t>Tolatní potřeby - toaletní papír, mýdlo, papírové ručníky - budou posyktovateli úklidových služeb poskytnuty odběratelem, tj. VFU Brno.</t>
  </si>
  <si>
    <t>Přístroje, materiály, stroje a čistící prostředky pro zajištění úklidových služeb bude zajišťovat poskytovatel služeb.</t>
  </si>
  <si>
    <t>Další informace:</t>
  </si>
  <si>
    <t>zametání - únikové schodiště, prostor pod únikovým schodištěm, rampa, vnější přístupová schodiště</t>
  </si>
  <si>
    <t>Metody údržby</t>
  </si>
  <si>
    <t>Vyprazdňování a údržba odpadkových košů</t>
  </si>
  <si>
    <t>Vlhké vytírání</t>
  </si>
  <si>
    <t>Vysávání</t>
  </si>
  <si>
    <t>Údržba nábytku</t>
  </si>
  <si>
    <t>Mokré mytí - ruční</t>
  </si>
  <si>
    <t>Údržba sanitární zařízení</t>
  </si>
  <si>
    <t>Postřiková metoda</t>
  </si>
  <si>
    <t>Dezinfekce</t>
  </si>
  <si>
    <t>Strojní čištění</t>
  </si>
  <si>
    <t>koše na odpadky jsou vyprazdňovány do plastikových pytlů, v případě potřeby jsou koše vytírány</t>
  </si>
  <si>
    <t>vytírání pružným smetákem s gázou a s použitím mycích nebo definfekčních prostředků</t>
  </si>
  <si>
    <t>kobercoviny jsou pravidelně ošetřovány průmyslovým vysavačem</t>
  </si>
  <si>
    <t>nízký nábytek (skříňky, pracovní plochy, kancelářské stoly, stolky) je otírán v  intervalech dle Specifikace úklidových prací, vysoký nábytek (vč. dveří) je udržován v  intervalech dle Specifikace úklidových prací</t>
  </si>
  <si>
    <t>údržba všech sanitárních zařízení (umyvadel, pisoárů, záchodových mís, zrcadel) se provádí desinfekčními prostředky, které zbavují emailové povrchy všech minérálních nánosů, údržba se provádí včetně chromovaných částí kohoutků</t>
  </si>
  <si>
    <t>metoda kombinující čištění a leštění</t>
  </si>
  <si>
    <t>mytí povrchů vysokotlakými a kotoučovými stroji s odsáváním</t>
  </si>
  <si>
    <t>otírání odpadkových košů</t>
  </si>
  <si>
    <t>otírání nábytku</t>
  </si>
  <si>
    <t>zametání a mytí podlah výtahů</t>
  </si>
  <si>
    <t>otření prachu na méně dostupných místech (otírání prachu se netýká regálů v depozitu knihovny a v open space knihovny)</t>
  </si>
  <si>
    <t>Specifikace úklidových prací:</t>
  </si>
  <si>
    <t>Metody údržby:</t>
  </si>
  <si>
    <t>Tabulka obsahuje popis minimálních požadavků na metody údržby při poskytování úklidových služeb.</t>
  </si>
  <si>
    <t>Plochy dodavatelského úklidu SIC:</t>
  </si>
  <si>
    <t xml:space="preserve">Mytí podlah -  ruční mytí  nebo čištění strojními automaty  </t>
  </si>
  <si>
    <t>DODAVATELSKÝ ÚKLID - plochy dle kategorií místností</t>
  </si>
  <si>
    <t>pororošt</t>
  </si>
  <si>
    <t>pororošt/beton</t>
  </si>
  <si>
    <t>ruční mytí se provádí pomocí vědra s presem a chemicky ošetřených mopů, které sníží vzdušnou prašnost</t>
  </si>
  <si>
    <t>provádí se standardními desinfekčními prostředky</t>
  </si>
  <si>
    <t>číštění záchodových mís, pisoárů, umyvadel a ploch kolem umyvadel</t>
  </si>
  <si>
    <t>nákladové středisko</t>
  </si>
  <si>
    <r>
      <rPr>
        <b/>
        <sz val="12"/>
        <rFont val="Arial"/>
        <family val="2"/>
      </rPr>
      <t xml:space="preserve">základní úklid - týdně </t>
    </r>
    <r>
      <rPr>
        <sz val="12"/>
        <rFont val="Arial"/>
        <family val="2"/>
      </rPr>
      <t xml:space="preserve">         týdenní úklid - týdně           měsíční úklid - měsíčně</t>
    </r>
  </si>
  <si>
    <r>
      <rPr>
        <b/>
        <sz val="12"/>
        <rFont val="Arial"/>
        <family val="2"/>
      </rPr>
      <t xml:space="preserve">základní úklid - denně       </t>
    </r>
    <r>
      <rPr>
        <sz val="12"/>
        <rFont val="Arial"/>
        <family val="2"/>
      </rPr>
      <t xml:space="preserve">             týdenní úklid - týdně          měsíční úklid - měsíčně</t>
    </r>
  </si>
  <si>
    <r>
      <rPr>
        <b/>
        <sz val="12"/>
        <rFont val="Arial"/>
        <family val="2"/>
      </rPr>
      <t xml:space="preserve">základní úklid - denně    </t>
    </r>
    <r>
      <rPr>
        <sz val="12"/>
        <rFont val="Arial"/>
        <family val="2"/>
      </rPr>
      <t xml:space="preserve">                týdenní úklid - týdně              měsíční úklid - měsíčně</t>
    </r>
  </si>
  <si>
    <r>
      <rPr>
        <b/>
        <sz val="12"/>
        <rFont val="Arial"/>
        <family val="2"/>
      </rPr>
      <t xml:space="preserve">základní úklid - denně </t>
    </r>
    <r>
      <rPr>
        <sz val="12"/>
        <rFont val="Arial"/>
        <family val="2"/>
      </rPr>
      <t xml:space="preserve">                                 týdenní úklid - týdně                         měsíční úklid - měsíčně</t>
    </r>
  </si>
  <si>
    <r>
      <rPr>
        <b/>
        <sz val="12"/>
        <rFont val="Arial"/>
        <family val="2"/>
      </rPr>
      <t xml:space="preserve">základní úklid - týdně     </t>
    </r>
    <r>
      <rPr>
        <sz val="12"/>
        <rFont val="Arial"/>
        <family val="2"/>
      </rPr>
      <t xml:space="preserve">         týdenní úklid - týdně                                   měsíční úklid - měsíčně</t>
    </r>
  </si>
  <si>
    <r>
      <rPr>
        <b/>
        <sz val="12"/>
        <rFont val="Arial"/>
        <family val="2"/>
      </rPr>
      <t xml:space="preserve">základní úklid - denně   </t>
    </r>
    <r>
      <rPr>
        <sz val="12"/>
        <rFont val="Arial"/>
        <family val="2"/>
      </rPr>
      <t xml:space="preserve">                                  týdenní úklid - týdně           měsíční úklid - měsíčně</t>
    </r>
  </si>
  <si>
    <r>
      <rPr>
        <b/>
        <sz val="12"/>
        <rFont val="Arial"/>
        <family val="2"/>
      </rPr>
      <t xml:space="preserve">základní úklid - týdně </t>
    </r>
    <r>
      <rPr>
        <sz val="12"/>
        <rFont val="Arial"/>
        <family val="2"/>
      </rPr>
      <t xml:space="preserve">                týdenní úklid - týdně          měsíční úklid - měsíčně</t>
    </r>
  </si>
  <si>
    <r>
      <rPr>
        <b/>
        <sz val="12"/>
        <rFont val="Arial"/>
        <family val="2"/>
      </rPr>
      <t xml:space="preserve">základní úklid - denně    </t>
    </r>
    <r>
      <rPr>
        <sz val="12"/>
        <rFont val="Arial"/>
        <family val="2"/>
      </rPr>
      <t xml:space="preserve">                týdenní úklid - týdně            měsíční úklid - měsíčně</t>
    </r>
  </si>
  <si>
    <r>
      <rPr>
        <b/>
        <sz val="12"/>
        <rFont val="Arial"/>
        <family val="2"/>
      </rPr>
      <t xml:space="preserve">základní úklid - denně         </t>
    </r>
    <r>
      <rPr>
        <sz val="12"/>
        <rFont val="Arial"/>
        <family val="2"/>
      </rPr>
      <t xml:space="preserve">             týdenní úklid - týdně          měsíční úklid - měsíčně</t>
    </r>
  </si>
  <si>
    <r>
      <rPr>
        <b/>
        <sz val="12"/>
        <rFont val="Arial"/>
        <family val="2"/>
      </rPr>
      <t xml:space="preserve">základní úklid - denně         </t>
    </r>
    <r>
      <rPr>
        <sz val="12"/>
        <rFont val="Arial"/>
        <family val="2"/>
      </rPr>
      <t xml:space="preserve">               týdenní úklid - týdně                         měsíční úklid - měsíčně</t>
    </r>
  </si>
  <si>
    <r>
      <rPr>
        <b/>
        <sz val="12"/>
        <rFont val="Arial"/>
        <family val="2"/>
      </rPr>
      <t xml:space="preserve">základní úklid - denně   </t>
    </r>
    <r>
      <rPr>
        <sz val="12"/>
        <rFont val="Arial"/>
        <family val="2"/>
      </rPr>
      <t xml:space="preserve">                               týdenní úklid - týdně                     měsíční úklid -měsíčně</t>
    </r>
  </si>
  <si>
    <r>
      <rPr>
        <b/>
        <sz val="12"/>
        <rFont val="Arial"/>
        <family val="2"/>
      </rPr>
      <t xml:space="preserve">základní úklid - týdně   </t>
    </r>
    <r>
      <rPr>
        <sz val="12"/>
        <rFont val="Arial"/>
        <family val="2"/>
      </rPr>
      <t xml:space="preserve">             týdenní úklid - týdně                    měsíční úklid - měsíčně</t>
    </r>
  </si>
  <si>
    <r>
      <rPr>
        <b/>
        <sz val="12"/>
        <rFont val="Arial"/>
        <family val="2"/>
      </rPr>
      <t xml:space="preserve">základní úklid - denně </t>
    </r>
    <r>
      <rPr>
        <sz val="12"/>
        <rFont val="Arial"/>
        <family val="2"/>
      </rPr>
      <t xml:space="preserve">               týdenní úklid - týdně           měsíční úklid - měsíčně</t>
    </r>
  </si>
  <si>
    <r>
      <rPr>
        <b/>
        <sz val="12"/>
        <rFont val="Arial"/>
        <family val="2"/>
      </rPr>
      <t>základní úklid - denně</t>
    </r>
    <r>
      <rPr>
        <sz val="12"/>
        <rFont val="Arial"/>
        <family val="2"/>
      </rPr>
      <t xml:space="preserve">                   týdenní úklid - týdně           měsíční úklid - měsíčně</t>
    </r>
  </si>
  <si>
    <r>
      <rPr>
        <b/>
        <sz val="12"/>
        <rFont val="Arial"/>
        <family val="2"/>
      </rPr>
      <t>základní úklid - denně</t>
    </r>
    <r>
      <rPr>
        <sz val="12"/>
        <rFont val="Arial"/>
        <family val="2"/>
      </rPr>
      <t xml:space="preserve">                   týdenní úklid - týdně     měsíční úklid - měsíčně</t>
    </r>
  </si>
  <si>
    <r>
      <rPr>
        <b/>
        <sz val="12"/>
        <rFont val="Arial"/>
        <family val="2"/>
      </rPr>
      <t xml:space="preserve">základní úklid - denně    </t>
    </r>
    <r>
      <rPr>
        <sz val="12"/>
        <rFont val="Arial"/>
        <family val="2"/>
      </rPr>
      <t xml:space="preserve">               týdenní úklid - týdne   měsíční úklid - měsíčně</t>
    </r>
  </si>
  <si>
    <r>
      <rPr>
        <b/>
        <sz val="12"/>
        <rFont val="Arial"/>
        <family val="2"/>
      </rPr>
      <t>základní úklid - denně</t>
    </r>
    <r>
      <rPr>
        <sz val="12"/>
        <rFont val="Arial"/>
        <family val="2"/>
      </rPr>
      <t xml:space="preserve">                  týdenní úklid - týdně     měsíční úklid - měsíčně</t>
    </r>
  </si>
  <si>
    <r>
      <rPr>
        <b/>
        <sz val="12"/>
        <rFont val="Arial"/>
        <family val="2"/>
      </rPr>
      <t>základní úklid - týdně</t>
    </r>
    <r>
      <rPr>
        <sz val="12"/>
        <rFont val="Arial"/>
        <family val="2"/>
      </rPr>
      <t xml:space="preserve">                týdenní úklid - týdně      měsíční úklid - měsíčně</t>
    </r>
  </si>
  <si>
    <r>
      <rPr>
        <b/>
        <sz val="12"/>
        <rFont val="Arial"/>
        <family val="2"/>
      </rPr>
      <t xml:space="preserve">základní úklid - denně </t>
    </r>
    <r>
      <rPr>
        <sz val="12"/>
        <rFont val="Arial"/>
        <family val="2"/>
      </rPr>
      <t xml:space="preserve">                 týdenní úklid - týdně      měsíční úklid - měsíčně</t>
    </r>
  </si>
  <si>
    <r>
      <rPr>
        <b/>
        <sz val="12"/>
        <rFont val="Arial"/>
        <family val="2"/>
      </rPr>
      <t xml:space="preserve">základní úklid - týdně    </t>
    </r>
    <r>
      <rPr>
        <sz val="12"/>
        <rFont val="Arial"/>
        <family val="2"/>
      </rPr>
      <t xml:space="preserve">            týdenní úklid - týdně    měsíční úklid - měsíčně</t>
    </r>
  </si>
  <si>
    <r>
      <rPr>
        <b/>
        <sz val="12"/>
        <rFont val="Arial"/>
        <family val="2"/>
      </rPr>
      <t>základní úklid - denně</t>
    </r>
    <r>
      <rPr>
        <sz val="12"/>
        <rFont val="Arial"/>
        <family val="2"/>
      </rPr>
      <t xml:space="preserve">                   týdenní úklid - týdně    měsíční úklid - měsíčně</t>
    </r>
  </si>
  <si>
    <r>
      <rPr>
        <b/>
        <sz val="12"/>
        <rFont val="Arial"/>
        <family val="2"/>
      </rPr>
      <t xml:space="preserve">základní úklid - týdně </t>
    </r>
    <r>
      <rPr>
        <sz val="12"/>
        <rFont val="Arial"/>
        <family val="2"/>
      </rPr>
      <t xml:space="preserve">                týdenní úklid - týdenní    měsíční úklid - měsíčně</t>
    </r>
  </si>
  <si>
    <t>Podrobný popis základního, týdenního a měsíčního úklidu je uveden na listu Specifikace úklidových prací.</t>
  </si>
  <si>
    <t>četnost úklidu</t>
  </si>
  <si>
    <t>plocha     v m2</t>
  </si>
  <si>
    <t>součet ploch      v m2</t>
  </si>
  <si>
    <t xml:space="preserve">PLOCHY CELKEM </t>
  </si>
  <si>
    <t>DODAVATELSKÝ ÚKLID - plochy dle nákladových středisek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</si>
</sst>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dashed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/>
      <top style="medium"/>
      <bottom style="medium"/>
    </border>
    <border>
      <left style="thin"/>
      <right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double"/>
    </border>
    <border>
      <left style="thin"/>
      <right/>
      <top style="double"/>
      <bottom/>
    </border>
    <border>
      <left style="thin"/>
      <right/>
      <top/>
      <bottom style="medium"/>
    </border>
    <border>
      <left style="thin"/>
      <right/>
      <top/>
      <bottom style="dashed"/>
    </border>
    <border>
      <left style="thin"/>
      <right/>
      <top style="dashed"/>
      <bottom style="medium"/>
    </border>
    <border>
      <left style="thin"/>
      <right/>
      <top style="double"/>
      <bottom style="dashed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dashed"/>
      <bottom/>
    </border>
    <border>
      <left/>
      <right/>
      <top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ouble"/>
    </border>
    <border>
      <left style="thin"/>
      <right/>
      <top style="thin"/>
      <bottom style="dashed"/>
    </border>
    <border>
      <left style="thin"/>
      <right/>
      <top style="dashed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2">
    <xf numFmtId="0" fontId="0" fillId="0" borderId="0" xfId="0"/>
    <xf numFmtId="4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0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8" borderId="12" xfId="0" applyFont="1" applyFill="1" applyBorder="1" applyAlignment="1">
      <alignment horizontal="center" wrapText="1"/>
    </xf>
    <xf numFmtId="0" fontId="6" fillId="8" borderId="9" xfId="0" applyFont="1" applyFill="1" applyBorder="1" applyAlignment="1">
      <alignment horizontal="center" wrapText="1"/>
    </xf>
    <xf numFmtId="0" fontId="6" fillId="8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0" fillId="0" borderId="16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5" fillId="0" borderId="0" xfId="0" applyFont="1"/>
    <xf numFmtId="0" fontId="9" fillId="0" borderId="0" xfId="0" applyFont="1"/>
    <xf numFmtId="0" fontId="1" fillId="9" borderId="18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10" borderId="19" xfId="0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horizontal="right" vertical="center"/>
    </xf>
    <xf numFmtId="0" fontId="1" fillId="11" borderId="18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2" xfId="0" applyFont="1" applyBorder="1"/>
    <xf numFmtId="0" fontId="5" fillId="0" borderId="23" xfId="0" applyFont="1" applyBorder="1"/>
    <xf numFmtId="0" fontId="5" fillId="8" borderId="24" xfId="0" applyFont="1" applyFill="1" applyBorder="1"/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4" borderId="18" xfId="0" applyFont="1" applyFill="1" applyBorder="1" applyAlignment="1">
      <alignment horizontal="center" vertical="center"/>
    </xf>
    <xf numFmtId="4" fontId="1" fillId="0" borderId="29" xfId="0" applyNumberFormat="1" applyFont="1" applyBorder="1" applyAlignment="1">
      <alignment horizontal="right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13" borderId="17" xfId="0" applyFont="1" applyFill="1" applyBorder="1" applyAlignment="1">
      <alignment vertical="center"/>
    </xf>
    <xf numFmtId="4" fontId="1" fillId="0" borderId="17" xfId="0" applyNumberFormat="1" applyFont="1" applyBorder="1" applyAlignment="1">
      <alignment horizontal="right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12" borderId="30" xfId="0" applyFont="1" applyFill="1" applyBorder="1" applyAlignment="1">
      <alignment vertical="center"/>
    </xf>
    <xf numFmtId="4" fontId="1" fillId="0" borderId="30" xfId="0" applyNumberFormat="1" applyFont="1" applyBorder="1" applyAlignment="1">
      <alignment horizontal="right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12" borderId="31" xfId="0" applyFont="1" applyFill="1" applyBorder="1" applyAlignment="1">
      <alignment vertical="center"/>
    </xf>
    <xf numFmtId="49" fontId="1" fillId="0" borderId="29" xfId="0" applyNumberFormat="1" applyFont="1" applyBorder="1" applyAlignment="1">
      <alignment horizontal="center" vertical="center"/>
    </xf>
    <xf numFmtId="0" fontId="1" fillId="11" borderId="29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4" fontId="1" fillId="0" borderId="31" xfId="0" applyNumberFormat="1" applyFont="1" applyBorder="1" applyAlignment="1">
      <alignment horizontal="righ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vertical="center"/>
    </xf>
    <xf numFmtId="0" fontId="1" fillId="9" borderId="32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1" fillId="11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12" borderId="9" xfId="0" applyFont="1" applyFill="1" applyBorder="1" applyAlignment="1">
      <alignment vertical="center"/>
    </xf>
    <xf numFmtId="0" fontId="1" fillId="12" borderId="19" xfId="0" applyFont="1" applyFill="1" applyBorder="1" applyAlignment="1">
      <alignment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0" fontId="1" fillId="11" borderId="13" xfId="0" applyFont="1" applyFill="1" applyBorder="1" applyAlignment="1">
      <alignment horizontal="center" vertical="center"/>
    </xf>
    <xf numFmtId="4" fontId="1" fillId="15" borderId="33" xfId="0" applyNumberFormat="1" applyFont="1" applyFill="1" applyBorder="1" applyAlignment="1">
      <alignment vertical="center"/>
    </xf>
    <xf numFmtId="4" fontId="1" fillId="15" borderId="16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/>
    <xf numFmtId="4" fontId="1" fillId="15" borderId="34" xfId="0" applyNumberFormat="1" applyFont="1" applyFill="1" applyBorder="1" applyAlignment="1">
      <alignment vertical="center"/>
    </xf>
    <xf numFmtId="4" fontId="1" fillId="15" borderId="26" xfId="0" applyNumberFormat="1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4" fontId="1" fillId="15" borderId="35" xfId="0" applyNumberFormat="1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4" fontId="2" fillId="15" borderId="37" xfId="0" applyNumberFormat="1" applyFont="1" applyFill="1" applyBorder="1" applyAlignment="1">
      <alignment horizontal="right" vertical="center"/>
    </xf>
    <xf numFmtId="4" fontId="1" fillId="15" borderId="27" xfId="0" applyNumberFormat="1" applyFont="1" applyFill="1" applyBorder="1" applyAlignment="1">
      <alignment horizontal="right" vertical="center"/>
    </xf>
    <xf numFmtId="0" fontId="1" fillId="11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1" fillId="8" borderId="38" xfId="0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9" borderId="7" xfId="0" applyFont="1" applyFill="1" applyBorder="1" applyAlignment="1">
      <alignment vertical="center"/>
    </xf>
    <xf numFmtId="0" fontId="1" fillId="10" borderId="8" xfId="0" applyFont="1" applyFill="1" applyBorder="1" applyAlignment="1">
      <alignment vertical="center"/>
    </xf>
    <xf numFmtId="0" fontId="1" fillId="12" borderId="8" xfId="0" applyFont="1" applyFill="1" applyBorder="1" applyAlignment="1">
      <alignment vertical="center"/>
    </xf>
    <xf numFmtId="0" fontId="1" fillId="13" borderId="8" xfId="0" applyFont="1" applyFill="1" applyBorder="1" applyAlignment="1">
      <alignment vertical="center"/>
    </xf>
    <xf numFmtId="0" fontId="1" fillId="14" borderId="8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15" borderId="40" xfId="0" applyFont="1" applyFill="1" applyBorder="1" applyAlignment="1">
      <alignment vertical="center"/>
    </xf>
    <xf numFmtId="0" fontId="0" fillId="15" borderId="28" xfId="0" applyFill="1" applyBorder="1" applyAlignment="1">
      <alignment vertical="center"/>
    </xf>
    <xf numFmtId="0" fontId="11" fillId="8" borderId="39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0" fontId="1" fillId="9" borderId="19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15" borderId="4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1" fillId="15" borderId="19" xfId="0" applyFont="1" applyFill="1" applyBorder="1" applyAlignment="1">
      <alignment horizontal="left" vertical="center" wrapText="1"/>
    </xf>
    <xf numFmtId="0" fontId="1" fillId="15" borderId="29" xfId="0" applyFont="1" applyFill="1" applyBorder="1" applyAlignment="1">
      <alignment horizontal="left" vertical="center" wrapText="1"/>
    </xf>
    <xf numFmtId="4" fontId="1" fillId="15" borderId="44" xfId="0" applyNumberFormat="1" applyFont="1" applyFill="1" applyBorder="1" applyAlignment="1">
      <alignment vertical="center"/>
    </xf>
    <xf numFmtId="0" fontId="1" fillId="15" borderId="45" xfId="0" applyFont="1" applyFill="1" applyBorder="1" applyAlignment="1">
      <alignment vertical="center"/>
    </xf>
    <xf numFmtId="0" fontId="1" fillId="15" borderId="46" xfId="0" applyFont="1" applyFill="1" applyBorder="1" applyAlignment="1">
      <alignment vertical="center"/>
    </xf>
    <xf numFmtId="0" fontId="1" fillId="15" borderId="31" xfId="0" applyFont="1" applyFill="1" applyBorder="1" applyAlignment="1">
      <alignment vertical="center" wrapText="1"/>
    </xf>
    <xf numFmtId="0" fontId="1" fillId="15" borderId="17" xfId="0" applyFont="1" applyFill="1" applyBorder="1" applyAlignment="1">
      <alignment vertical="center" wrapText="1"/>
    </xf>
    <xf numFmtId="4" fontId="1" fillId="15" borderId="47" xfId="0" applyNumberFormat="1" applyFont="1" applyFill="1" applyBorder="1" applyAlignment="1">
      <alignment vertical="center"/>
    </xf>
    <xf numFmtId="4" fontId="1" fillId="15" borderId="48" xfId="0" applyNumberFormat="1" applyFont="1" applyFill="1" applyBorder="1" applyAlignment="1">
      <alignment vertical="center"/>
    </xf>
    <xf numFmtId="0" fontId="1" fillId="15" borderId="18" xfId="0" applyFont="1" applyFill="1" applyBorder="1" applyAlignment="1">
      <alignment vertical="center" wrapText="1"/>
    </xf>
    <xf numFmtId="0" fontId="1" fillId="15" borderId="19" xfId="0" applyFont="1" applyFill="1" applyBorder="1" applyAlignment="1">
      <alignment vertical="center" wrapText="1"/>
    </xf>
    <xf numFmtId="4" fontId="1" fillId="15" borderId="49" xfId="0" applyNumberFormat="1" applyFont="1" applyFill="1" applyBorder="1" applyAlignment="1">
      <alignment vertical="center"/>
    </xf>
    <xf numFmtId="0" fontId="1" fillId="15" borderId="50" xfId="0" applyFont="1" applyFill="1" applyBorder="1" applyAlignment="1">
      <alignment vertical="center"/>
    </xf>
    <xf numFmtId="0" fontId="1" fillId="15" borderId="18" xfId="0" applyFont="1" applyFill="1" applyBorder="1" applyAlignment="1">
      <alignment horizontal="left" vertical="center" wrapText="1"/>
    </xf>
    <xf numFmtId="0" fontId="1" fillId="15" borderId="4" xfId="0" applyFont="1" applyFill="1" applyBorder="1" applyAlignment="1">
      <alignment horizontal="left" vertical="center" wrapText="1"/>
    </xf>
    <xf numFmtId="4" fontId="1" fillId="15" borderId="13" xfId="0" applyNumberFormat="1" applyFont="1" applyFill="1" applyBorder="1" applyAlignment="1">
      <alignment horizontal="center" vertical="center"/>
    </xf>
    <xf numFmtId="4" fontId="1" fillId="15" borderId="19" xfId="0" applyNumberFormat="1" applyFont="1" applyFill="1" applyBorder="1" applyAlignment="1">
      <alignment horizontal="center" vertical="center"/>
    </xf>
    <xf numFmtId="4" fontId="1" fillId="15" borderId="17" xfId="0" applyNumberFormat="1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left" vertical="center" wrapText="1"/>
    </xf>
    <xf numFmtId="0" fontId="1" fillId="15" borderId="31" xfId="0" applyFont="1" applyFill="1" applyBorder="1" applyAlignment="1">
      <alignment horizontal="left" vertical="center" wrapText="1"/>
    </xf>
    <xf numFmtId="4" fontId="1" fillId="15" borderId="51" xfId="0" applyNumberFormat="1" applyFont="1" applyFill="1" applyBorder="1" applyAlignment="1">
      <alignment vertical="center"/>
    </xf>
    <xf numFmtId="0" fontId="1" fillId="15" borderId="13" xfId="0" applyFont="1" applyFill="1" applyBorder="1" applyAlignment="1">
      <alignment horizontal="left" vertical="center" wrapText="1"/>
    </xf>
    <xf numFmtId="4" fontId="1" fillId="15" borderId="33" xfId="0" applyNumberFormat="1" applyFont="1" applyFill="1" applyBorder="1" applyAlignment="1">
      <alignment vertical="center"/>
    </xf>
    <xf numFmtId="4" fontId="1" fillId="15" borderId="16" xfId="0" applyNumberFormat="1" applyFont="1" applyFill="1" applyBorder="1" applyAlignment="1">
      <alignment vertical="center"/>
    </xf>
    <xf numFmtId="4" fontId="1" fillId="15" borderId="52" xfId="0" applyNumberFormat="1" applyFont="1" applyFill="1" applyBorder="1" applyAlignment="1">
      <alignment vertical="center"/>
    </xf>
    <xf numFmtId="4" fontId="1" fillId="15" borderId="13" xfId="0" applyNumberFormat="1" applyFont="1" applyFill="1" applyBorder="1" applyAlignment="1">
      <alignment horizontal="left" vertical="center" wrapText="1"/>
    </xf>
    <xf numFmtId="0" fontId="0" fillId="15" borderId="19" xfId="0" applyFill="1" applyBorder="1" applyAlignment="1">
      <alignment horizontal="left" vertical="center" wrapText="1"/>
    </xf>
    <xf numFmtId="0" fontId="0" fillId="15" borderId="4" xfId="0" applyFill="1" applyBorder="1" applyAlignment="1">
      <alignment horizontal="left" vertical="center" wrapText="1"/>
    </xf>
    <xf numFmtId="0" fontId="0" fillId="15" borderId="16" xfId="0" applyFill="1" applyBorder="1" applyAlignment="1">
      <alignment vertical="center"/>
    </xf>
    <xf numFmtId="0" fontId="0" fillId="15" borderId="52" xfId="0" applyFill="1" applyBorder="1" applyAlignment="1">
      <alignment vertical="center"/>
    </xf>
    <xf numFmtId="4" fontId="1" fillId="15" borderId="53" xfId="0" applyNumberFormat="1" applyFont="1" applyFill="1" applyBorder="1" applyAlignment="1">
      <alignment vertical="center" wrapText="1"/>
    </xf>
    <xf numFmtId="0" fontId="0" fillId="15" borderId="16" xfId="0" applyFill="1" applyBorder="1" applyAlignment="1">
      <alignment vertical="center" wrapText="1"/>
    </xf>
    <xf numFmtId="0" fontId="0" fillId="15" borderId="52" xfId="0" applyFill="1" applyBorder="1" applyAlignment="1">
      <alignment vertical="center" wrapText="1"/>
    </xf>
    <xf numFmtId="0" fontId="0" fillId="15" borderId="48" xfId="0" applyFill="1" applyBorder="1" applyAlignment="1">
      <alignment vertical="center" wrapText="1"/>
    </xf>
    <xf numFmtId="0" fontId="1" fillId="15" borderId="16" xfId="0" applyFont="1" applyFill="1" applyBorder="1" applyAlignment="1">
      <alignment vertical="center"/>
    </xf>
    <xf numFmtId="0" fontId="1" fillId="15" borderId="48" xfId="0" applyFont="1" applyFill="1" applyBorder="1" applyAlignment="1">
      <alignment vertical="center"/>
    </xf>
    <xf numFmtId="0" fontId="2" fillId="15" borderId="40" xfId="0" applyFont="1" applyFill="1" applyBorder="1" applyAlignment="1">
      <alignment horizontal="center" vertical="center" wrapText="1"/>
    </xf>
    <xf numFmtId="0" fontId="2" fillId="15" borderId="54" xfId="0" applyFont="1" applyFill="1" applyBorder="1" applyAlignment="1">
      <alignment horizontal="center" vertical="center" wrapText="1"/>
    </xf>
    <xf numFmtId="0" fontId="2" fillId="15" borderId="55" xfId="0" applyFont="1" applyFill="1" applyBorder="1" applyAlignment="1">
      <alignment horizontal="center" vertical="center" wrapText="1"/>
    </xf>
    <xf numFmtId="0" fontId="4" fillId="15" borderId="56" xfId="0" applyFont="1" applyFill="1" applyBorder="1" applyAlignment="1">
      <alignment horizontal="center" vertical="center" wrapText="1"/>
    </xf>
    <xf numFmtId="0" fontId="4" fillId="15" borderId="57" xfId="0" applyFont="1" applyFill="1" applyBorder="1" applyAlignment="1">
      <alignment horizontal="center" vertical="center" wrapText="1"/>
    </xf>
    <xf numFmtId="0" fontId="4" fillId="15" borderId="58" xfId="0" applyFont="1" applyFill="1" applyBorder="1" applyAlignment="1">
      <alignment horizontal="center" vertical="center" wrapText="1"/>
    </xf>
    <xf numFmtId="0" fontId="4" fillId="15" borderId="59" xfId="0" applyFont="1" applyFill="1" applyBorder="1" applyAlignment="1">
      <alignment horizontal="center" vertical="center" wrapText="1"/>
    </xf>
    <xf numFmtId="0" fontId="4" fillId="15" borderId="60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 wrapText="1"/>
    </xf>
    <xf numFmtId="4" fontId="1" fillId="15" borderId="18" xfId="0" applyNumberFormat="1" applyFont="1" applyFill="1" applyBorder="1" applyAlignment="1">
      <alignment horizontal="left" vertical="center" wrapText="1"/>
    </xf>
    <xf numFmtId="4" fontId="1" fillId="15" borderId="19" xfId="0" applyNumberFormat="1" applyFont="1" applyFill="1" applyBorder="1" applyAlignment="1">
      <alignment horizontal="left" vertical="center" wrapText="1"/>
    </xf>
    <xf numFmtId="4" fontId="1" fillId="15" borderId="4" xfId="0" applyNumberFormat="1" applyFont="1" applyFill="1" applyBorder="1" applyAlignment="1">
      <alignment horizontal="left" vertical="center" wrapText="1"/>
    </xf>
    <xf numFmtId="4" fontId="1" fillId="15" borderId="45" xfId="0" applyNumberFormat="1" applyFont="1" applyFill="1" applyBorder="1" applyAlignment="1">
      <alignment vertical="center"/>
    </xf>
    <xf numFmtId="4" fontId="1" fillId="15" borderId="62" xfId="0" applyNumberFormat="1" applyFont="1" applyFill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4" fontId="1" fillId="15" borderId="64" xfId="0" applyNumberFormat="1" applyFont="1" applyFill="1" applyBorder="1" applyAlignment="1">
      <alignment horizontal="left" vertical="center" wrapText="1"/>
    </xf>
    <xf numFmtId="0" fontId="1" fillId="15" borderId="65" xfId="0" applyFont="1" applyFill="1" applyBorder="1" applyAlignment="1">
      <alignment horizontal="left" vertical="center" wrapText="1"/>
    </xf>
    <xf numFmtId="4" fontId="1" fillId="15" borderId="66" xfId="0" applyNumberFormat="1" applyFont="1" applyFill="1" applyBorder="1" applyAlignment="1">
      <alignment vertical="center"/>
    </xf>
    <xf numFmtId="0" fontId="1" fillId="15" borderId="4" xfId="0" applyFont="1" applyFill="1" applyBorder="1" applyAlignment="1">
      <alignment vertical="center" wrapText="1"/>
    </xf>
    <xf numFmtId="0" fontId="1" fillId="15" borderId="67" xfId="0" applyFont="1" applyFill="1" applyBorder="1" applyAlignment="1">
      <alignment vertical="center"/>
    </xf>
    <xf numFmtId="4" fontId="1" fillId="15" borderId="64" xfId="0" applyNumberFormat="1" applyFont="1" applyFill="1" applyBorder="1" applyAlignment="1">
      <alignment vertical="center"/>
    </xf>
    <xf numFmtId="0" fontId="1" fillId="15" borderId="65" xfId="0" applyFont="1" applyFill="1" applyBorder="1" applyAlignment="1">
      <alignment vertical="center"/>
    </xf>
    <xf numFmtId="0" fontId="6" fillId="8" borderId="35" xfId="0" applyFont="1" applyFill="1" applyBorder="1" applyAlignment="1">
      <alignment horizontal="center" vertical="center" wrapText="1"/>
    </xf>
    <xf numFmtId="0" fontId="6" fillId="8" borderId="68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16" borderId="69" xfId="0" applyFont="1" applyFill="1" applyBorder="1" applyAlignment="1">
      <alignment horizontal="center" wrapText="1"/>
    </xf>
    <xf numFmtId="0" fontId="6" fillId="16" borderId="27" xfId="0" applyFont="1" applyFill="1" applyBorder="1" applyAlignment="1">
      <alignment horizontal="center" wrapText="1"/>
    </xf>
    <xf numFmtId="0" fontId="8" fillId="16" borderId="70" xfId="0" applyFont="1" applyFill="1" applyBorder="1" applyAlignment="1">
      <alignment horizontal="center" vertical="center" wrapText="1"/>
    </xf>
    <xf numFmtId="0" fontId="8" fillId="16" borderId="71" xfId="0" applyFont="1" applyFill="1" applyBorder="1" applyAlignment="1">
      <alignment horizontal="center" vertical="center" wrapText="1"/>
    </xf>
    <xf numFmtId="0" fontId="8" fillId="16" borderId="7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1"/>
  <sheetViews>
    <sheetView tabSelected="1" zoomScaleSheetLayoutView="115" workbookViewId="0" topLeftCell="A115">
      <selection activeCell="A142" sqref="A142"/>
    </sheetView>
  </sheetViews>
  <sheetFormatPr defaultColWidth="9.140625" defaultRowHeight="12.75"/>
  <cols>
    <col min="1" max="1" width="8.28125" style="3" customWidth="1"/>
    <col min="2" max="2" width="12.00390625" style="3" customWidth="1"/>
    <col min="3" max="3" width="24.421875" style="2" customWidth="1"/>
    <col min="4" max="4" width="34.57421875" style="2" customWidth="1"/>
    <col min="5" max="5" width="10.8515625" style="2" customWidth="1"/>
    <col min="6" max="6" width="11.57421875" style="3" customWidth="1"/>
    <col min="7" max="7" width="18.8515625" style="2" customWidth="1"/>
    <col min="8" max="8" width="18.421875" style="2" customWidth="1"/>
    <col min="9" max="9" width="24.7109375" style="3" customWidth="1"/>
    <col min="10" max="10" width="10.28125" style="2" customWidth="1"/>
    <col min="11" max="16384" width="9.140625" style="2" customWidth="1"/>
  </cols>
  <sheetData>
    <row r="1" ht="33" customHeight="1">
      <c r="A1" s="18" t="s">
        <v>339</v>
      </c>
    </row>
    <row r="2" ht="24" customHeight="1" thickBot="1"/>
    <row r="3" spans="1:11" s="155" customFormat="1" ht="48.75" customHeight="1" thickBot="1" thickTop="1">
      <c r="A3" s="152" t="s">
        <v>0</v>
      </c>
      <c r="B3" s="166" t="s">
        <v>3</v>
      </c>
      <c r="C3" s="153" t="s">
        <v>4</v>
      </c>
      <c r="D3" s="153" t="s">
        <v>251</v>
      </c>
      <c r="E3" s="166" t="s">
        <v>372</v>
      </c>
      <c r="F3" s="166" t="s">
        <v>347</v>
      </c>
      <c r="G3" s="153" t="s">
        <v>1</v>
      </c>
      <c r="H3" s="153" t="s">
        <v>11</v>
      </c>
      <c r="I3" s="153" t="s">
        <v>371</v>
      </c>
      <c r="J3" s="167" t="s">
        <v>373</v>
      </c>
      <c r="K3" s="154"/>
    </row>
    <row r="4" spans="1:11" ht="15.75" thickTop="1">
      <c r="A4" s="177" t="s">
        <v>2</v>
      </c>
      <c r="B4" s="46" t="s">
        <v>6</v>
      </c>
      <c r="C4" s="56" t="s">
        <v>8</v>
      </c>
      <c r="D4" s="50" t="s">
        <v>255</v>
      </c>
      <c r="E4" s="57">
        <v>39.57</v>
      </c>
      <c r="F4" s="75">
        <v>9135</v>
      </c>
      <c r="G4" s="56" t="s">
        <v>41</v>
      </c>
      <c r="H4" s="56" t="s">
        <v>343</v>
      </c>
      <c r="I4" s="185" t="s">
        <v>348</v>
      </c>
      <c r="J4" s="187">
        <f>SUM(E4:E6)</f>
        <v>92.99</v>
      </c>
      <c r="K4" s="43"/>
    </row>
    <row r="5" spans="1:11" ht="15">
      <c r="A5" s="44" t="s">
        <v>2</v>
      </c>
      <c r="B5" s="44" t="s">
        <v>10</v>
      </c>
      <c r="C5" s="5" t="s">
        <v>9</v>
      </c>
      <c r="D5" s="52" t="s">
        <v>255</v>
      </c>
      <c r="E5" s="6">
        <v>39.57</v>
      </c>
      <c r="F5" s="78">
        <v>9135</v>
      </c>
      <c r="G5" s="5" t="s">
        <v>41</v>
      </c>
      <c r="H5" s="5" t="s">
        <v>343</v>
      </c>
      <c r="I5" s="185"/>
      <c r="J5" s="188"/>
      <c r="K5" s="43"/>
    </row>
    <row r="6" spans="1:11" ht="29.25" customHeight="1" thickBot="1">
      <c r="A6" s="73" t="s">
        <v>2</v>
      </c>
      <c r="B6" s="73" t="s">
        <v>14</v>
      </c>
      <c r="C6" s="74" t="s">
        <v>15</v>
      </c>
      <c r="D6" s="51" t="s">
        <v>255</v>
      </c>
      <c r="E6" s="76">
        <v>13.85</v>
      </c>
      <c r="F6" s="77">
        <v>9135</v>
      </c>
      <c r="G6" s="74" t="s">
        <v>41</v>
      </c>
      <c r="H6" s="74" t="s">
        <v>12</v>
      </c>
      <c r="I6" s="186"/>
      <c r="J6" s="189"/>
      <c r="K6" s="43"/>
    </row>
    <row r="7" spans="1:11" ht="22.5" customHeight="1" thickTop="1">
      <c r="A7" s="179" t="s">
        <v>13</v>
      </c>
      <c r="B7" s="80" t="s">
        <v>50</v>
      </c>
      <c r="C7" s="85" t="s">
        <v>54</v>
      </c>
      <c r="D7" s="86" t="s">
        <v>254</v>
      </c>
      <c r="E7" s="87">
        <v>9.8</v>
      </c>
      <c r="F7" s="88">
        <v>9135</v>
      </c>
      <c r="G7" s="89" t="s">
        <v>242</v>
      </c>
      <c r="H7" s="85" t="s">
        <v>33</v>
      </c>
      <c r="I7" s="190" t="s">
        <v>349</v>
      </c>
      <c r="J7" s="192">
        <f>SUM(E7:E8)</f>
        <v>19.6</v>
      </c>
      <c r="K7" s="43"/>
    </row>
    <row r="8" spans="1:11" ht="24.75" customHeight="1" thickBot="1">
      <c r="A8" s="45" t="s">
        <v>13</v>
      </c>
      <c r="B8" s="79" t="s">
        <v>53</v>
      </c>
      <c r="C8" s="81" t="s">
        <v>57</v>
      </c>
      <c r="D8" s="82" t="s">
        <v>253</v>
      </c>
      <c r="E8" s="83">
        <v>9.8</v>
      </c>
      <c r="F8" s="84">
        <v>9135</v>
      </c>
      <c r="G8" s="81" t="s">
        <v>242</v>
      </c>
      <c r="H8" s="81" t="s">
        <v>33</v>
      </c>
      <c r="I8" s="191"/>
      <c r="J8" s="193"/>
      <c r="K8" s="43"/>
    </row>
    <row r="9" spans="1:11" ht="15">
      <c r="A9" s="117" t="s">
        <v>13</v>
      </c>
      <c r="B9" s="90" t="s">
        <v>17</v>
      </c>
      <c r="C9" s="91" t="s">
        <v>23</v>
      </c>
      <c r="D9" s="92" t="s">
        <v>252</v>
      </c>
      <c r="E9" s="93">
        <v>8.45</v>
      </c>
      <c r="F9" s="94">
        <v>9730</v>
      </c>
      <c r="G9" s="91" t="s">
        <v>188</v>
      </c>
      <c r="H9" s="91" t="s">
        <v>34</v>
      </c>
      <c r="I9" s="194" t="s">
        <v>350</v>
      </c>
      <c r="J9" s="196">
        <f>SUM(E9:E18)</f>
        <v>304.1</v>
      </c>
      <c r="K9" s="43"/>
    </row>
    <row r="10" spans="1:11" ht="15">
      <c r="A10" s="44" t="s">
        <v>13</v>
      </c>
      <c r="B10" s="11" t="s">
        <v>18</v>
      </c>
      <c r="C10" s="5" t="s">
        <v>23</v>
      </c>
      <c r="D10" s="54" t="s">
        <v>252</v>
      </c>
      <c r="E10" s="6">
        <v>4.65</v>
      </c>
      <c r="F10" s="96">
        <v>9730</v>
      </c>
      <c r="G10" s="5" t="s">
        <v>188</v>
      </c>
      <c r="H10" s="5" t="s">
        <v>34</v>
      </c>
      <c r="I10" s="195"/>
      <c r="J10" s="188"/>
      <c r="K10" s="43"/>
    </row>
    <row r="11" spans="1:11" ht="15">
      <c r="A11" s="44" t="s">
        <v>13</v>
      </c>
      <c r="B11" s="11" t="s">
        <v>19</v>
      </c>
      <c r="C11" s="5" t="s">
        <v>24</v>
      </c>
      <c r="D11" s="54" t="s">
        <v>252</v>
      </c>
      <c r="E11" s="6">
        <v>4.1</v>
      </c>
      <c r="F11" s="96">
        <v>9730</v>
      </c>
      <c r="G11" s="5" t="s">
        <v>188</v>
      </c>
      <c r="H11" s="5" t="s">
        <v>34</v>
      </c>
      <c r="I11" s="195"/>
      <c r="J11" s="188"/>
      <c r="K11" s="43"/>
    </row>
    <row r="12" spans="1:11" ht="15">
      <c r="A12" s="44" t="s">
        <v>13</v>
      </c>
      <c r="B12" s="11" t="s">
        <v>20</v>
      </c>
      <c r="C12" s="5" t="s">
        <v>25</v>
      </c>
      <c r="D12" s="54" t="s">
        <v>252</v>
      </c>
      <c r="E12" s="6">
        <v>4.25</v>
      </c>
      <c r="F12" s="96">
        <v>9730</v>
      </c>
      <c r="G12" s="5" t="s">
        <v>188</v>
      </c>
      <c r="H12" s="5" t="s">
        <v>34</v>
      </c>
      <c r="I12" s="195"/>
      <c r="J12" s="188"/>
      <c r="K12" s="43"/>
    </row>
    <row r="13" spans="1:11" ht="15">
      <c r="A13" s="44" t="s">
        <v>13</v>
      </c>
      <c r="B13" s="11" t="s">
        <v>21</v>
      </c>
      <c r="C13" s="5" t="s">
        <v>25</v>
      </c>
      <c r="D13" s="54" t="s">
        <v>252</v>
      </c>
      <c r="E13" s="6">
        <v>10.5</v>
      </c>
      <c r="F13" s="96">
        <v>9730</v>
      </c>
      <c r="G13" s="5" t="s">
        <v>188</v>
      </c>
      <c r="H13" s="5" t="s">
        <v>34</v>
      </c>
      <c r="I13" s="195"/>
      <c r="J13" s="188"/>
      <c r="K13" s="43"/>
    </row>
    <row r="14" spans="1:11" ht="15">
      <c r="A14" s="44" t="s">
        <v>13</v>
      </c>
      <c r="B14" s="11" t="s">
        <v>22</v>
      </c>
      <c r="C14" s="5" t="s">
        <v>5</v>
      </c>
      <c r="D14" s="52" t="s">
        <v>255</v>
      </c>
      <c r="E14" s="6">
        <v>12.7</v>
      </c>
      <c r="F14" s="96">
        <v>9730</v>
      </c>
      <c r="G14" s="5" t="s">
        <v>188</v>
      </c>
      <c r="H14" s="5" t="s">
        <v>34</v>
      </c>
      <c r="I14" s="195"/>
      <c r="J14" s="188"/>
      <c r="K14" s="43"/>
    </row>
    <row r="15" spans="1:11" ht="15">
      <c r="A15" s="44" t="s">
        <v>13</v>
      </c>
      <c r="B15" s="11" t="s">
        <v>26</v>
      </c>
      <c r="C15" s="5" t="s">
        <v>5</v>
      </c>
      <c r="D15" s="52" t="s">
        <v>255</v>
      </c>
      <c r="E15" s="6">
        <v>31.75</v>
      </c>
      <c r="F15" s="96">
        <v>9730</v>
      </c>
      <c r="G15" s="5" t="s">
        <v>188</v>
      </c>
      <c r="H15" s="5" t="s">
        <v>34</v>
      </c>
      <c r="I15" s="195"/>
      <c r="J15" s="188"/>
      <c r="K15" s="43"/>
    </row>
    <row r="16" spans="1:11" ht="15">
      <c r="A16" s="44" t="s">
        <v>13</v>
      </c>
      <c r="B16" s="11" t="s">
        <v>27</v>
      </c>
      <c r="C16" s="5" t="s">
        <v>30</v>
      </c>
      <c r="D16" s="71" t="s">
        <v>254</v>
      </c>
      <c r="E16" s="6">
        <v>9.8</v>
      </c>
      <c r="F16" s="96">
        <v>9730</v>
      </c>
      <c r="G16" s="5" t="s">
        <v>188</v>
      </c>
      <c r="H16" s="5" t="s">
        <v>33</v>
      </c>
      <c r="I16" s="195"/>
      <c r="J16" s="188"/>
      <c r="K16" s="43"/>
    </row>
    <row r="17" spans="1:11" ht="15">
      <c r="A17" s="44" t="s">
        <v>13</v>
      </c>
      <c r="B17" s="11" t="s">
        <v>28</v>
      </c>
      <c r="C17" s="5" t="s">
        <v>31</v>
      </c>
      <c r="D17" s="71" t="s">
        <v>254</v>
      </c>
      <c r="E17" s="6">
        <v>9.8</v>
      </c>
      <c r="F17" s="96">
        <v>9730</v>
      </c>
      <c r="G17" s="5" t="s">
        <v>188</v>
      </c>
      <c r="H17" s="5" t="s">
        <v>33</v>
      </c>
      <c r="I17" s="195"/>
      <c r="J17" s="188"/>
      <c r="K17" s="43"/>
    </row>
    <row r="18" spans="1:12" ht="15.75" thickBot="1">
      <c r="A18" s="45" t="s">
        <v>13</v>
      </c>
      <c r="B18" s="79" t="s">
        <v>29</v>
      </c>
      <c r="C18" s="81" t="s">
        <v>32</v>
      </c>
      <c r="D18" s="72" t="s">
        <v>254</v>
      </c>
      <c r="E18" s="83">
        <v>208.1</v>
      </c>
      <c r="F18" s="95">
        <v>9730</v>
      </c>
      <c r="G18" s="81" t="s">
        <v>188</v>
      </c>
      <c r="H18" s="81" t="s">
        <v>33</v>
      </c>
      <c r="I18" s="191"/>
      <c r="J18" s="197"/>
      <c r="K18" s="43"/>
      <c r="L18" s="2" t="s">
        <v>146</v>
      </c>
    </row>
    <row r="19" spans="1:11" ht="23.25" customHeight="1">
      <c r="A19" s="46" t="s">
        <v>300</v>
      </c>
      <c r="B19" s="55" t="s">
        <v>301</v>
      </c>
      <c r="C19" s="56" t="s">
        <v>302</v>
      </c>
      <c r="D19" s="50" t="s">
        <v>255</v>
      </c>
      <c r="E19" s="57">
        <v>20.5</v>
      </c>
      <c r="F19" s="58">
        <v>9300</v>
      </c>
      <c r="G19" s="56" t="s">
        <v>41</v>
      </c>
      <c r="H19" s="56" t="s">
        <v>303</v>
      </c>
      <c r="I19" s="198" t="s">
        <v>351</v>
      </c>
      <c r="J19" s="138">
        <f>SUM(E19:E20)</f>
        <v>35.35</v>
      </c>
      <c r="K19" s="43"/>
    </row>
    <row r="20" spans="1:11" ht="24" customHeight="1">
      <c r="A20" s="132" t="s">
        <v>13</v>
      </c>
      <c r="B20" s="133" t="s">
        <v>301</v>
      </c>
      <c r="C20" s="134" t="s">
        <v>304</v>
      </c>
      <c r="D20" s="135" t="s">
        <v>255</v>
      </c>
      <c r="E20" s="136">
        <v>14.85</v>
      </c>
      <c r="F20" s="137">
        <v>9300</v>
      </c>
      <c r="G20" s="134" t="s">
        <v>41</v>
      </c>
      <c r="H20" s="134" t="s">
        <v>305</v>
      </c>
      <c r="I20" s="199"/>
      <c r="J20" s="139"/>
      <c r="K20" s="43"/>
    </row>
    <row r="21" spans="1:11" ht="45.75">
      <c r="A21" s="44" t="s">
        <v>13</v>
      </c>
      <c r="B21" s="11" t="s">
        <v>38</v>
      </c>
      <c r="C21" s="5" t="s">
        <v>39</v>
      </c>
      <c r="D21" s="71" t="s">
        <v>254</v>
      </c>
      <c r="E21" s="6">
        <v>17.2</v>
      </c>
      <c r="F21" s="59">
        <v>9300</v>
      </c>
      <c r="G21" s="5" t="s">
        <v>41</v>
      </c>
      <c r="H21" s="5" t="s">
        <v>33</v>
      </c>
      <c r="I21" s="168" t="s">
        <v>352</v>
      </c>
      <c r="J21" s="142">
        <f>SUM(E21)</f>
        <v>17.2</v>
      </c>
      <c r="K21" s="43"/>
    </row>
    <row r="22" spans="1:11" ht="18.75" customHeight="1">
      <c r="A22" s="111" t="s">
        <v>13</v>
      </c>
      <c r="B22" s="112" t="s">
        <v>35</v>
      </c>
      <c r="C22" s="113" t="s">
        <v>36</v>
      </c>
      <c r="D22" s="116" t="s">
        <v>255</v>
      </c>
      <c r="E22" s="114">
        <v>277.8</v>
      </c>
      <c r="F22" s="115">
        <v>9300</v>
      </c>
      <c r="G22" s="113" t="s">
        <v>41</v>
      </c>
      <c r="H22" s="113" t="s">
        <v>34</v>
      </c>
      <c r="I22" s="206" t="s">
        <v>353</v>
      </c>
      <c r="J22" s="200">
        <f>SUM(E22:E32)</f>
        <v>641.1500000000001</v>
      </c>
      <c r="K22" s="43"/>
    </row>
    <row r="23" spans="1:11" ht="15">
      <c r="A23" s="44" t="s">
        <v>13</v>
      </c>
      <c r="B23" s="11" t="s">
        <v>37</v>
      </c>
      <c r="C23" s="5" t="s">
        <v>36</v>
      </c>
      <c r="D23" s="52" t="s">
        <v>255</v>
      </c>
      <c r="E23" s="6">
        <v>277.8</v>
      </c>
      <c r="F23" s="59">
        <v>9300</v>
      </c>
      <c r="G23" s="5" t="s">
        <v>41</v>
      </c>
      <c r="H23" s="5" t="s">
        <v>34</v>
      </c>
      <c r="I23" s="185"/>
      <c r="J23" s="201"/>
      <c r="K23" s="43"/>
    </row>
    <row r="24" spans="1:11" ht="15">
      <c r="A24" s="44" t="s">
        <v>13</v>
      </c>
      <c r="B24" s="11" t="s">
        <v>42</v>
      </c>
      <c r="C24" s="5" t="s">
        <v>5</v>
      </c>
      <c r="D24" s="52" t="s">
        <v>255</v>
      </c>
      <c r="E24" s="6">
        <v>12.85</v>
      </c>
      <c r="F24" s="59">
        <v>9300</v>
      </c>
      <c r="G24" s="5" t="s">
        <v>41</v>
      </c>
      <c r="H24" s="5" t="s">
        <v>34</v>
      </c>
      <c r="I24" s="185"/>
      <c r="J24" s="201"/>
      <c r="K24" s="43"/>
    </row>
    <row r="25" spans="1:11" ht="15">
      <c r="A25" s="44" t="s">
        <v>13</v>
      </c>
      <c r="B25" s="11" t="s">
        <v>43</v>
      </c>
      <c r="C25" s="5" t="s">
        <v>23</v>
      </c>
      <c r="D25" s="54" t="s">
        <v>252</v>
      </c>
      <c r="E25" s="6">
        <v>4.65</v>
      </c>
      <c r="F25" s="59">
        <v>9300</v>
      </c>
      <c r="G25" s="5" t="s">
        <v>41</v>
      </c>
      <c r="H25" s="5" t="s">
        <v>34</v>
      </c>
      <c r="I25" s="185"/>
      <c r="J25" s="201"/>
      <c r="K25" s="43"/>
    </row>
    <row r="26" spans="1:11" ht="15">
      <c r="A26" s="44" t="s">
        <v>13</v>
      </c>
      <c r="B26" s="11" t="s">
        <v>44</v>
      </c>
      <c r="C26" s="5" t="s">
        <v>23</v>
      </c>
      <c r="D26" s="54" t="s">
        <v>252</v>
      </c>
      <c r="E26" s="6">
        <v>8.45</v>
      </c>
      <c r="F26" s="59">
        <v>9300</v>
      </c>
      <c r="G26" s="5" t="s">
        <v>41</v>
      </c>
      <c r="H26" s="5" t="s">
        <v>34</v>
      </c>
      <c r="I26" s="185"/>
      <c r="J26" s="201"/>
      <c r="K26" s="43"/>
    </row>
    <row r="27" spans="1:11" ht="15">
      <c r="A27" s="44" t="s">
        <v>13</v>
      </c>
      <c r="B27" s="11" t="s">
        <v>45</v>
      </c>
      <c r="C27" s="5" t="s">
        <v>24</v>
      </c>
      <c r="D27" s="54" t="s">
        <v>252</v>
      </c>
      <c r="E27" s="6">
        <v>4.1</v>
      </c>
      <c r="F27" s="59">
        <v>9300</v>
      </c>
      <c r="G27" s="5" t="s">
        <v>41</v>
      </c>
      <c r="H27" s="5" t="s">
        <v>34</v>
      </c>
      <c r="I27" s="185"/>
      <c r="J27" s="201"/>
      <c r="K27" s="43"/>
    </row>
    <row r="28" spans="1:11" ht="15">
      <c r="A28" s="44" t="s">
        <v>13</v>
      </c>
      <c r="B28" s="11" t="s">
        <v>46</v>
      </c>
      <c r="C28" s="5" t="s">
        <v>25</v>
      </c>
      <c r="D28" s="54" t="s">
        <v>252</v>
      </c>
      <c r="E28" s="6">
        <v>4.25</v>
      </c>
      <c r="F28" s="59">
        <v>9300</v>
      </c>
      <c r="G28" s="5" t="s">
        <v>41</v>
      </c>
      <c r="H28" s="5" t="s">
        <v>34</v>
      </c>
      <c r="I28" s="185"/>
      <c r="J28" s="201"/>
      <c r="K28" s="43"/>
    </row>
    <row r="29" spans="1:11" ht="15">
      <c r="A29" s="44" t="s">
        <v>13</v>
      </c>
      <c r="B29" s="11" t="s">
        <v>47</v>
      </c>
      <c r="C29" s="5" t="s">
        <v>25</v>
      </c>
      <c r="D29" s="54" t="s">
        <v>252</v>
      </c>
      <c r="E29" s="6">
        <v>10.5</v>
      </c>
      <c r="F29" s="59">
        <v>9300</v>
      </c>
      <c r="G29" s="5" t="s">
        <v>41</v>
      </c>
      <c r="H29" s="5" t="s">
        <v>34</v>
      </c>
      <c r="I29" s="185"/>
      <c r="J29" s="201"/>
      <c r="K29" s="43"/>
    </row>
    <row r="30" spans="1:11" ht="15">
      <c r="A30" s="44" t="s">
        <v>13</v>
      </c>
      <c r="B30" s="11" t="s">
        <v>48</v>
      </c>
      <c r="C30" s="5" t="s">
        <v>5</v>
      </c>
      <c r="D30" s="52" t="s">
        <v>255</v>
      </c>
      <c r="E30" s="6">
        <v>31.75</v>
      </c>
      <c r="F30" s="59">
        <v>9300</v>
      </c>
      <c r="G30" s="5" t="s">
        <v>41</v>
      </c>
      <c r="H30" s="5" t="s">
        <v>34</v>
      </c>
      <c r="I30" s="185"/>
      <c r="J30" s="201"/>
      <c r="K30" s="43"/>
    </row>
    <row r="31" spans="1:11" ht="15">
      <c r="A31" s="44" t="s">
        <v>13</v>
      </c>
      <c r="B31" s="11" t="s">
        <v>58</v>
      </c>
      <c r="C31" s="5" t="s">
        <v>59</v>
      </c>
      <c r="D31" s="52" t="s">
        <v>255</v>
      </c>
      <c r="E31" s="6">
        <v>4.5</v>
      </c>
      <c r="F31" s="59">
        <v>9300</v>
      </c>
      <c r="G31" s="5" t="s">
        <v>41</v>
      </c>
      <c r="H31" s="5" t="s">
        <v>33</v>
      </c>
      <c r="I31" s="185"/>
      <c r="J31" s="201"/>
      <c r="K31" s="43"/>
    </row>
    <row r="32" spans="1:11" ht="15.75" thickBot="1">
      <c r="A32" s="45" t="s">
        <v>13</v>
      </c>
      <c r="B32" s="79" t="s">
        <v>60</v>
      </c>
      <c r="C32" s="81" t="s">
        <v>61</v>
      </c>
      <c r="D32" s="51" t="s">
        <v>255</v>
      </c>
      <c r="E32" s="83">
        <v>4.5</v>
      </c>
      <c r="F32" s="97">
        <v>9300</v>
      </c>
      <c r="G32" s="81" t="s">
        <v>41</v>
      </c>
      <c r="H32" s="81" t="s">
        <v>33</v>
      </c>
      <c r="I32" s="203"/>
      <c r="J32" s="202"/>
      <c r="K32" s="43"/>
    </row>
    <row r="33" spans="1:11" ht="15.75" thickTop="1">
      <c r="A33" s="46" t="s">
        <v>13</v>
      </c>
      <c r="B33" s="98" t="s">
        <v>49</v>
      </c>
      <c r="C33" s="56" t="s">
        <v>55</v>
      </c>
      <c r="D33" s="99" t="s">
        <v>254</v>
      </c>
      <c r="E33" s="57">
        <f>208.1-9.8</f>
        <v>198.29999999999998</v>
      </c>
      <c r="F33" s="58">
        <v>9300</v>
      </c>
      <c r="G33" s="56" t="s">
        <v>41</v>
      </c>
      <c r="H33" s="56" t="s">
        <v>33</v>
      </c>
      <c r="I33" s="198" t="s">
        <v>354</v>
      </c>
      <c r="J33" s="187">
        <f>SUM(E33:E38)</f>
        <v>307.2</v>
      </c>
      <c r="K33" s="43"/>
    </row>
    <row r="34" spans="1:11" ht="15">
      <c r="A34" s="44" t="s">
        <v>13</v>
      </c>
      <c r="B34" s="11" t="s">
        <v>51</v>
      </c>
      <c r="C34" s="5" t="s">
        <v>56</v>
      </c>
      <c r="D34" s="71" t="s">
        <v>254</v>
      </c>
      <c r="E34" s="6">
        <v>9.8</v>
      </c>
      <c r="F34" s="59">
        <v>9300</v>
      </c>
      <c r="G34" s="5" t="s">
        <v>41</v>
      </c>
      <c r="H34" s="5" t="s">
        <v>33</v>
      </c>
      <c r="I34" s="185"/>
      <c r="J34" s="188"/>
      <c r="K34" s="43"/>
    </row>
    <row r="35" spans="1:11" ht="15">
      <c r="A35" s="44" t="s">
        <v>13</v>
      </c>
      <c r="B35" s="11" t="s">
        <v>52</v>
      </c>
      <c r="C35" s="5" t="s">
        <v>296</v>
      </c>
      <c r="D35" s="102" t="s">
        <v>295</v>
      </c>
      <c r="E35" s="6">
        <v>18.5</v>
      </c>
      <c r="F35" s="59">
        <v>9300</v>
      </c>
      <c r="G35" s="5" t="s">
        <v>41</v>
      </c>
      <c r="H35" s="5" t="s">
        <v>33</v>
      </c>
      <c r="I35" s="185"/>
      <c r="J35" s="188"/>
      <c r="K35" s="43"/>
    </row>
    <row r="36" spans="1:11" ht="15">
      <c r="A36" s="44" t="s">
        <v>13</v>
      </c>
      <c r="B36" s="11" t="s">
        <v>62</v>
      </c>
      <c r="C36" s="5" t="s">
        <v>65</v>
      </c>
      <c r="D36" s="52" t="s">
        <v>255</v>
      </c>
      <c r="E36" s="6">
        <v>6.5</v>
      </c>
      <c r="F36" s="59">
        <v>9300</v>
      </c>
      <c r="G36" s="5" t="s">
        <v>41</v>
      </c>
      <c r="H36" s="5" t="s">
        <v>33</v>
      </c>
      <c r="I36" s="185"/>
      <c r="J36" s="188"/>
      <c r="K36" s="43"/>
    </row>
    <row r="37" spans="1:11" ht="15">
      <c r="A37" s="44" t="s">
        <v>13</v>
      </c>
      <c r="B37" s="11" t="s">
        <v>64</v>
      </c>
      <c r="C37" s="5" t="s">
        <v>7</v>
      </c>
      <c r="D37" s="52" t="s">
        <v>255</v>
      </c>
      <c r="E37" s="6">
        <v>37.05</v>
      </c>
      <c r="F37" s="59">
        <v>9300</v>
      </c>
      <c r="G37" s="5" t="s">
        <v>41</v>
      </c>
      <c r="H37" s="5" t="s">
        <v>343</v>
      </c>
      <c r="I37" s="185"/>
      <c r="J37" s="188"/>
      <c r="K37" s="43"/>
    </row>
    <row r="38" spans="1:11" ht="15.75" thickBot="1">
      <c r="A38" s="73" t="s">
        <v>13</v>
      </c>
      <c r="B38" s="100" t="s">
        <v>63</v>
      </c>
      <c r="C38" s="74" t="s">
        <v>7</v>
      </c>
      <c r="D38" s="110" t="s">
        <v>255</v>
      </c>
      <c r="E38" s="76">
        <v>37.05</v>
      </c>
      <c r="F38" s="101">
        <v>9300</v>
      </c>
      <c r="G38" s="74" t="s">
        <v>41</v>
      </c>
      <c r="H38" s="5" t="s">
        <v>343</v>
      </c>
      <c r="I38" s="186"/>
      <c r="J38" s="189"/>
      <c r="K38" s="43"/>
    </row>
    <row r="39" spans="1:11" ht="15.75" thickTop="1">
      <c r="A39" s="177" t="s">
        <v>66</v>
      </c>
      <c r="B39" s="103" t="s">
        <v>67</v>
      </c>
      <c r="C39" s="104" t="s">
        <v>23</v>
      </c>
      <c r="D39" s="53" t="s">
        <v>252</v>
      </c>
      <c r="E39" s="105">
        <v>8.45</v>
      </c>
      <c r="F39" s="106">
        <v>2900</v>
      </c>
      <c r="G39" s="104" t="s">
        <v>77</v>
      </c>
      <c r="H39" s="104" t="s">
        <v>34</v>
      </c>
      <c r="I39" s="204" t="s">
        <v>355</v>
      </c>
      <c r="J39" s="205">
        <f>SUM(E39:E57)</f>
        <v>341.4</v>
      </c>
      <c r="K39" s="43"/>
    </row>
    <row r="40" spans="1:11" ht="15">
      <c r="A40" s="44" t="s">
        <v>66</v>
      </c>
      <c r="B40" s="11" t="s">
        <v>68</v>
      </c>
      <c r="C40" s="5" t="s">
        <v>23</v>
      </c>
      <c r="D40" s="54" t="s">
        <v>252</v>
      </c>
      <c r="E40" s="6">
        <v>4.65</v>
      </c>
      <c r="F40" s="108">
        <v>2900</v>
      </c>
      <c r="G40" s="5" t="s">
        <v>77</v>
      </c>
      <c r="H40" s="5" t="s">
        <v>34</v>
      </c>
      <c r="I40" s="185"/>
      <c r="J40" s="188"/>
      <c r="K40" s="43"/>
    </row>
    <row r="41" spans="1:11" ht="15">
      <c r="A41" s="44" t="s">
        <v>66</v>
      </c>
      <c r="B41" s="11" t="s">
        <v>69</v>
      </c>
      <c r="C41" s="5" t="s">
        <v>40</v>
      </c>
      <c r="D41" s="54" t="s">
        <v>252</v>
      </c>
      <c r="E41" s="6">
        <v>4.25</v>
      </c>
      <c r="F41" s="108">
        <v>2900</v>
      </c>
      <c r="G41" s="5" t="s">
        <v>77</v>
      </c>
      <c r="H41" s="5" t="s">
        <v>34</v>
      </c>
      <c r="I41" s="185"/>
      <c r="J41" s="188"/>
      <c r="K41" s="43"/>
    </row>
    <row r="42" spans="1:11" ht="15">
      <c r="A42" s="44" t="s">
        <v>66</v>
      </c>
      <c r="B42" s="11" t="s">
        <v>70</v>
      </c>
      <c r="C42" s="5" t="s">
        <v>25</v>
      </c>
      <c r="D42" s="54" t="s">
        <v>252</v>
      </c>
      <c r="E42" s="6">
        <v>4.25</v>
      </c>
      <c r="F42" s="108">
        <v>2900</v>
      </c>
      <c r="G42" s="5" t="s">
        <v>77</v>
      </c>
      <c r="H42" s="5" t="s">
        <v>34</v>
      </c>
      <c r="I42" s="185"/>
      <c r="J42" s="188"/>
      <c r="K42" s="43"/>
    </row>
    <row r="43" spans="1:11" ht="15">
      <c r="A43" s="44" t="s">
        <v>66</v>
      </c>
      <c r="B43" s="11" t="s">
        <v>71</v>
      </c>
      <c r="C43" s="5" t="s">
        <v>25</v>
      </c>
      <c r="D43" s="54" t="s">
        <v>252</v>
      </c>
      <c r="E43" s="6">
        <v>10.45</v>
      </c>
      <c r="F43" s="108">
        <v>2900</v>
      </c>
      <c r="G43" s="5" t="s">
        <v>77</v>
      </c>
      <c r="H43" s="5" t="s">
        <v>34</v>
      </c>
      <c r="I43" s="185"/>
      <c r="J43" s="188"/>
      <c r="K43" s="43"/>
    </row>
    <row r="44" spans="1:11" ht="15">
      <c r="A44" s="44" t="s">
        <v>66</v>
      </c>
      <c r="B44" s="11" t="s">
        <v>72</v>
      </c>
      <c r="C44" s="5" t="s">
        <v>5</v>
      </c>
      <c r="D44" s="52" t="s">
        <v>255</v>
      </c>
      <c r="E44" s="6">
        <v>13.25</v>
      </c>
      <c r="F44" s="108">
        <v>2900</v>
      </c>
      <c r="G44" s="5" t="s">
        <v>77</v>
      </c>
      <c r="H44" s="5" t="s">
        <v>33</v>
      </c>
      <c r="I44" s="185"/>
      <c r="J44" s="188"/>
      <c r="K44" s="43"/>
    </row>
    <row r="45" spans="1:11" ht="15">
      <c r="A45" s="44" t="s">
        <v>66</v>
      </c>
      <c r="B45" s="11" t="s">
        <v>306</v>
      </c>
      <c r="C45" s="5" t="s">
        <v>307</v>
      </c>
      <c r="D45" s="71" t="s">
        <v>254</v>
      </c>
      <c r="E45" s="6">
        <v>31.3</v>
      </c>
      <c r="F45" s="108">
        <v>2900</v>
      </c>
      <c r="G45" s="5" t="s">
        <v>77</v>
      </c>
      <c r="H45" s="5" t="s">
        <v>33</v>
      </c>
      <c r="I45" s="185"/>
      <c r="J45" s="188"/>
      <c r="K45" s="43"/>
    </row>
    <row r="46" spans="1:11" ht="15">
      <c r="A46" s="44" t="s">
        <v>66</v>
      </c>
      <c r="B46" s="11" t="s">
        <v>76</v>
      </c>
      <c r="C46" s="5" t="s">
        <v>5</v>
      </c>
      <c r="D46" s="52" t="s">
        <v>255</v>
      </c>
      <c r="E46" s="6">
        <v>47.1</v>
      </c>
      <c r="F46" s="108">
        <v>2900</v>
      </c>
      <c r="G46" s="5" t="s">
        <v>77</v>
      </c>
      <c r="H46" s="5" t="s">
        <v>33</v>
      </c>
      <c r="I46" s="185"/>
      <c r="J46" s="188"/>
      <c r="K46" s="43"/>
    </row>
    <row r="47" spans="1:11" ht="15">
      <c r="A47" s="44" t="s">
        <v>66</v>
      </c>
      <c r="B47" s="11" t="s">
        <v>73</v>
      </c>
      <c r="C47" s="5" t="s">
        <v>80</v>
      </c>
      <c r="D47" s="71" t="s">
        <v>254</v>
      </c>
      <c r="E47" s="6">
        <v>31.25</v>
      </c>
      <c r="F47" s="108">
        <v>2900</v>
      </c>
      <c r="G47" s="5" t="s">
        <v>77</v>
      </c>
      <c r="H47" s="5" t="s">
        <v>79</v>
      </c>
      <c r="I47" s="185"/>
      <c r="J47" s="188"/>
      <c r="K47" s="43"/>
    </row>
    <row r="48" spans="1:11" ht="15">
      <c r="A48" s="44" t="s">
        <v>66</v>
      </c>
      <c r="B48" s="11" t="s">
        <v>74</v>
      </c>
      <c r="C48" s="5" t="s">
        <v>80</v>
      </c>
      <c r="D48" s="71" t="s">
        <v>254</v>
      </c>
      <c r="E48" s="6">
        <v>39.1</v>
      </c>
      <c r="F48" s="108">
        <v>2900</v>
      </c>
      <c r="G48" s="5" t="s">
        <v>77</v>
      </c>
      <c r="H48" s="5" t="s">
        <v>79</v>
      </c>
      <c r="I48" s="185"/>
      <c r="J48" s="188"/>
      <c r="K48" s="43"/>
    </row>
    <row r="49" spans="1:11" ht="15">
      <c r="A49" s="44" t="s">
        <v>66</v>
      </c>
      <c r="B49" s="11" t="s">
        <v>81</v>
      </c>
      <c r="C49" s="5" t="s">
        <v>83</v>
      </c>
      <c r="D49" s="71" t="s">
        <v>254</v>
      </c>
      <c r="E49" s="6">
        <v>33.35</v>
      </c>
      <c r="F49" s="108">
        <v>2900</v>
      </c>
      <c r="G49" s="5" t="s">
        <v>77</v>
      </c>
      <c r="H49" s="5" t="s">
        <v>92</v>
      </c>
      <c r="I49" s="185"/>
      <c r="J49" s="188"/>
      <c r="K49" s="43"/>
    </row>
    <row r="50" spans="1:11" ht="15">
      <c r="A50" s="44" t="s">
        <v>66</v>
      </c>
      <c r="B50" s="11" t="s">
        <v>82</v>
      </c>
      <c r="C50" s="5" t="s">
        <v>84</v>
      </c>
      <c r="D50" s="71" t="s">
        <v>254</v>
      </c>
      <c r="E50" s="6">
        <v>33.35</v>
      </c>
      <c r="F50" s="108">
        <v>2900</v>
      </c>
      <c r="G50" s="5" t="s">
        <v>77</v>
      </c>
      <c r="H50" s="5" t="s">
        <v>92</v>
      </c>
      <c r="I50" s="185"/>
      <c r="J50" s="188"/>
      <c r="K50" s="43"/>
    </row>
    <row r="51" spans="1:11" ht="15">
      <c r="A51" s="44" t="s">
        <v>66</v>
      </c>
      <c r="B51" s="11" t="s">
        <v>85</v>
      </c>
      <c r="C51" s="5" t="s">
        <v>91</v>
      </c>
      <c r="D51" s="71" t="s">
        <v>254</v>
      </c>
      <c r="E51" s="6">
        <v>20.15</v>
      </c>
      <c r="F51" s="108">
        <v>2900</v>
      </c>
      <c r="G51" s="5" t="s">
        <v>77</v>
      </c>
      <c r="H51" s="5" t="s">
        <v>92</v>
      </c>
      <c r="I51" s="185"/>
      <c r="J51" s="188"/>
      <c r="K51" s="43"/>
    </row>
    <row r="52" spans="1:11" ht="15">
      <c r="A52" s="44" t="s">
        <v>66</v>
      </c>
      <c r="B52" s="11" t="s">
        <v>86</v>
      </c>
      <c r="C52" s="5" t="s">
        <v>5</v>
      </c>
      <c r="D52" s="52" t="s">
        <v>255</v>
      </c>
      <c r="E52" s="6">
        <v>9.85</v>
      </c>
      <c r="F52" s="108">
        <v>2900</v>
      </c>
      <c r="G52" s="5" t="s">
        <v>77</v>
      </c>
      <c r="H52" s="5" t="s">
        <v>33</v>
      </c>
      <c r="I52" s="185"/>
      <c r="J52" s="188"/>
      <c r="K52" s="43"/>
    </row>
    <row r="53" spans="1:11" ht="15">
      <c r="A53" s="44" t="s">
        <v>66</v>
      </c>
      <c r="B53" s="11" t="s">
        <v>87</v>
      </c>
      <c r="C53" s="5" t="s">
        <v>57</v>
      </c>
      <c r="D53" s="109" t="s">
        <v>253</v>
      </c>
      <c r="E53" s="6">
        <v>6.4</v>
      </c>
      <c r="F53" s="108">
        <v>2900</v>
      </c>
      <c r="G53" s="5" t="s">
        <v>77</v>
      </c>
      <c r="H53" s="5" t="s">
        <v>33</v>
      </c>
      <c r="I53" s="185"/>
      <c r="J53" s="188"/>
      <c r="K53" s="43"/>
    </row>
    <row r="54" spans="1:11" ht="15">
      <c r="A54" s="44" t="s">
        <v>66</v>
      </c>
      <c r="B54" s="11" t="s">
        <v>88</v>
      </c>
      <c r="C54" s="5" t="s">
        <v>93</v>
      </c>
      <c r="D54" s="54" t="s">
        <v>252</v>
      </c>
      <c r="E54" s="6">
        <v>2.75</v>
      </c>
      <c r="F54" s="108">
        <v>2900</v>
      </c>
      <c r="G54" s="5" t="s">
        <v>77</v>
      </c>
      <c r="H54" s="5" t="s">
        <v>34</v>
      </c>
      <c r="I54" s="185"/>
      <c r="J54" s="188"/>
      <c r="K54" s="43"/>
    </row>
    <row r="55" spans="1:11" ht="15">
      <c r="A55" s="44" t="s">
        <v>66</v>
      </c>
      <c r="B55" s="11" t="s">
        <v>89</v>
      </c>
      <c r="C55" s="5" t="s">
        <v>93</v>
      </c>
      <c r="D55" s="54" t="s">
        <v>252</v>
      </c>
      <c r="E55" s="6">
        <v>1.2</v>
      </c>
      <c r="F55" s="108">
        <v>2900</v>
      </c>
      <c r="G55" s="5" t="s">
        <v>77</v>
      </c>
      <c r="H55" s="5" t="s">
        <v>34</v>
      </c>
      <c r="I55" s="185"/>
      <c r="J55" s="188"/>
      <c r="K55" s="43"/>
    </row>
    <row r="56" spans="1:11" ht="15">
      <c r="A56" s="44" t="s">
        <v>66</v>
      </c>
      <c r="B56" s="11" t="s">
        <v>90</v>
      </c>
      <c r="C56" s="5" t="s">
        <v>94</v>
      </c>
      <c r="D56" s="109" t="s">
        <v>253</v>
      </c>
      <c r="E56" s="6">
        <v>5</v>
      </c>
      <c r="F56" s="108">
        <v>2900</v>
      </c>
      <c r="G56" s="5" t="s">
        <v>77</v>
      </c>
      <c r="H56" s="5" t="s">
        <v>33</v>
      </c>
      <c r="I56" s="185"/>
      <c r="J56" s="188"/>
      <c r="K56" s="43"/>
    </row>
    <row r="57" spans="1:11" ht="15.75" thickBot="1">
      <c r="A57" s="45" t="s">
        <v>66</v>
      </c>
      <c r="B57" s="79" t="s">
        <v>95</v>
      </c>
      <c r="C57" s="81" t="s">
        <v>78</v>
      </c>
      <c r="D57" s="119" t="s">
        <v>254</v>
      </c>
      <c r="E57" s="83">
        <v>35.3</v>
      </c>
      <c r="F57" s="107">
        <v>2900</v>
      </c>
      <c r="G57" s="81" t="s">
        <v>77</v>
      </c>
      <c r="H57" s="81" t="s">
        <v>79</v>
      </c>
      <c r="I57" s="203"/>
      <c r="J57" s="197"/>
      <c r="K57" s="43"/>
    </row>
    <row r="58" spans="1:11" ht="15">
      <c r="A58" s="46" t="s">
        <v>66</v>
      </c>
      <c r="B58" s="98" t="s">
        <v>98</v>
      </c>
      <c r="C58" s="56" t="s">
        <v>75</v>
      </c>
      <c r="D58" s="120" t="s">
        <v>254</v>
      </c>
      <c r="E58" s="57">
        <v>31.3</v>
      </c>
      <c r="F58" s="75">
        <v>1900</v>
      </c>
      <c r="G58" s="56" t="s">
        <v>106</v>
      </c>
      <c r="H58" s="56" t="s">
        <v>33</v>
      </c>
      <c r="I58" s="198" t="s">
        <v>356</v>
      </c>
      <c r="J58" s="187">
        <f>SUM(E58:E77)</f>
        <v>346.49999999999994</v>
      </c>
      <c r="K58" s="43"/>
    </row>
    <row r="59" spans="1:11" ht="15">
      <c r="A59" s="44" t="s">
        <v>66</v>
      </c>
      <c r="B59" s="11" t="s">
        <v>99</v>
      </c>
      <c r="C59" s="5" t="s">
        <v>5</v>
      </c>
      <c r="D59" s="52" t="s">
        <v>255</v>
      </c>
      <c r="E59" s="6">
        <v>13.2</v>
      </c>
      <c r="F59" s="78">
        <v>1900</v>
      </c>
      <c r="G59" s="5" t="s">
        <v>106</v>
      </c>
      <c r="H59" s="5" t="s">
        <v>33</v>
      </c>
      <c r="I59" s="185"/>
      <c r="J59" s="188"/>
      <c r="K59" s="43"/>
    </row>
    <row r="60" spans="1:11" ht="15">
      <c r="A60" s="44" t="s">
        <v>66</v>
      </c>
      <c r="B60" s="11" t="s">
        <v>100</v>
      </c>
      <c r="C60" s="5" t="s">
        <v>23</v>
      </c>
      <c r="D60" s="54" t="s">
        <v>252</v>
      </c>
      <c r="E60" s="6">
        <v>4.9</v>
      </c>
      <c r="F60" s="78">
        <v>1900</v>
      </c>
      <c r="G60" s="5" t="s">
        <v>106</v>
      </c>
      <c r="H60" s="5" t="s">
        <v>34</v>
      </c>
      <c r="I60" s="185"/>
      <c r="J60" s="188"/>
      <c r="K60" s="43"/>
    </row>
    <row r="61" spans="1:11" ht="15">
      <c r="A61" s="44" t="s">
        <v>66</v>
      </c>
      <c r="B61" s="11" t="s">
        <v>101</v>
      </c>
      <c r="C61" s="5" t="s">
        <v>23</v>
      </c>
      <c r="D61" s="54" t="s">
        <v>252</v>
      </c>
      <c r="E61" s="6">
        <v>8.45</v>
      </c>
      <c r="F61" s="78">
        <v>1900</v>
      </c>
      <c r="G61" s="5" t="s">
        <v>106</v>
      </c>
      <c r="H61" s="5" t="s">
        <v>34</v>
      </c>
      <c r="I61" s="185"/>
      <c r="J61" s="188"/>
      <c r="K61" s="43"/>
    </row>
    <row r="62" spans="1:11" ht="15">
      <c r="A62" s="44" t="s">
        <v>66</v>
      </c>
      <c r="B62" s="11" t="s">
        <v>102</v>
      </c>
      <c r="C62" s="5" t="s">
        <v>24</v>
      </c>
      <c r="D62" s="54" t="s">
        <v>252</v>
      </c>
      <c r="E62" s="6">
        <v>4.1</v>
      </c>
      <c r="F62" s="78">
        <v>1900</v>
      </c>
      <c r="G62" s="5" t="s">
        <v>106</v>
      </c>
      <c r="H62" s="5" t="s">
        <v>34</v>
      </c>
      <c r="I62" s="185"/>
      <c r="J62" s="188"/>
      <c r="K62" s="43"/>
    </row>
    <row r="63" spans="1:11" ht="15">
      <c r="A63" s="44" t="s">
        <v>66</v>
      </c>
      <c r="B63" s="11" t="s">
        <v>103</v>
      </c>
      <c r="C63" s="5" t="s">
        <v>25</v>
      </c>
      <c r="D63" s="54" t="s">
        <v>252</v>
      </c>
      <c r="E63" s="6">
        <v>4.95</v>
      </c>
      <c r="F63" s="78">
        <v>1900</v>
      </c>
      <c r="G63" s="5" t="s">
        <v>106</v>
      </c>
      <c r="H63" s="5" t="s">
        <v>34</v>
      </c>
      <c r="I63" s="185"/>
      <c r="J63" s="188"/>
      <c r="K63" s="43"/>
    </row>
    <row r="64" spans="1:11" ht="15">
      <c r="A64" s="44" t="s">
        <v>66</v>
      </c>
      <c r="B64" s="11" t="s">
        <v>107</v>
      </c>
      <c r="C64" s="5" t="s">
        <v>25</v>
      </c>
      <c r="D64" s="54" t="s">
        <v>252</v>
      </c>
      <c r="E64" s="6">
        <v>10.45</v>
      </c>
      <c r="F64" s="78">
        <v>1900</v>
      </c>
      <c r="G64" s="5" t="s">
        <v>106</v>
      </c>
      <c r="H64" s="5" t="s">
        <v>34</v>
      </c>
      <c r="I64" s="185"/>
      <c r="J64" s="188"/>
      <c r="K64" s="43"/>
    </row>
    <row r="65" spans="1:11" ht="15">
      <c r="A65" s="44" t="s">
        <v>66</v>
      </c>
      <c r="B65" s="11" t="s">
        <v>108</v>
      </c>
      <c r="C65" s="5" t="s">
        <v>40</v>
      </c>
      <c r="D65" s="54" t="s">
        <v>252</v>
      </c>
      <c r="E65" s="6">
        <v>3.65</v>
      </c>
      <c r="F65" s="78">
        <v>1900</v>
      </c>
      <c r="G65" s="5" t="s">
        <v>106</v>
      </c>
      <c r="H65" s="5" t="s">
        <v>34</v>
      </c>
      <c r="I65" s="185"/>
      <c r="J65" s="188"/>
      <c r="K65" s="43"/>
    </row>
    <row r="66" spans="1:11" ht="15">
      <c r="A66" s="44" t="s">
        <v>66</v>
      </c>
      <c r="B66" s="11" t="s">
        <v>109</v>
      </c>
      <c r="C66" s="5" t="s">
        <v>5</v>
      </c>
      <c r="D66" s="52" t="s">
        <v>255</v>
      </c>
      <c r="E66" s="6">
        <v>47.35</v>
      </c>
      <c r="F66" s="78">
        <v>1900</v>
      </c>
      <c r="G66" s="5" t="s">
        <v>106</v>
      </c>
      <c r="H66" s="5" t="s">
        <v>33</v>
      </c>
      <c r="I66" s="185"/>
      <c r="J66" s="188"/>
      <c r="K66" s="43"/>
    </row>
    <row r="67" spans="1:11" ht="15">
      <c r="A67" s="44" t="s">
        <v>66</v>
      </c>
      <c r="B67" s="11" t="s">
        <v>110</v>
      </c>
      <c r="C67" s="5" t="s">
        <v>80</v>
      </c>
      <c r="D67" s="71" t="s">
        <v>254</v>
      </c>
      <c r="E67" s="6">
        <v>31.25</v>
      </c>
      <c r="F67" s="78">
        <v>1900</v>
      </c>
      <c r="G67" s="5" t="s">
        <v>106</v>
      </c>
      <c r="H67" s="5" t="s">
        <v>79</v>
      </c>
      <c r="I67" s="185"/>
      <c r="J67" s="188"/>
      <c r="K67" s="43"/>
    </row>
    <row r="68" spans="1:11" ht="15">
      <c r="A68" s="44" t="s">
        <v>66</v>
      </c>
      <c r="B68" s="11" t="s">
        <v>111</v>
      </c>
      <c r="C68" s="118" t="s">
        <v>121</v>
      </c>
      <c r="D68" s="71" t="s">
        <v>254</v>
      </c>
      <c r="E68" s="6">
        <v>39.1</v>
      </c>
      <c r="F68" s="78">
        <v>1900</v>
      </c>
      <c r="G68" s="5" t="s">
        <v>106</v>
      </c>
      <c r="H68" s="5" t="s">
        <v>79</v>
      </c>
      <c r="I68" s="185"/>
      <c r="J68" s="188"/>
      <c r="K68" s="43"/>
    </row>
    <row r="69" spans="1:11" ht="15">
      <c r="A69" s="44" t="s">
        <v>66</v>
      </c>
      <c r="B69" s="11" t="s">
        <v>112</v>
      </c>
      <c r="C69" s="5" t="s">
        <v>83</v>
      </c>
      <c r="D69" s="71" t="s">
        <v>254</v>
      </c>
      <c r="E69" s="6">
        <v>33.35</v>
      </c>
      <c r="F69" s="78">
        <v>1900</v>
      </c>
      <c r="G69" s="5" t="s">
        <v>106</v>
      </c>
      <c r="H69" s="5" t="s">
        <v>92</v>
      </c>
      <c r="I69" s="185"/>
      <c r="J69" s="188"/>
      <c r="K69" s="43"/>
    </row>
    <row r="70" spans="1:11" ht="15">
      <c r="A70" s="44" t="s">
        <v>66</v>
      </c>
      <c r="B70" s="11" t="s">
        <v>113</v>
      </c>
      <c r="C70" s="5" t="s">
        <v>84</v>
      </c>
      <c r="D70" s="71" t="s">
        <v>254</v>
      </c>
      <c r="E70" s="6">
        <v>33.35</v>
      </c>
      <c r="F70" s="78">
        <v>1900</v>
      </c>
      <c r="G70" s="5" t="s">
        <v>106</v>
      </c>
      <c r="H70" s="5" t="s">
        <v>92</v>
      </c>
      <c r="I70" s="185"/>
      <c r="J70" s="188"/>
      <c r="K70" s="43"/>
    </row>
    <row r="71" spans="1:11" ht="15">
      <c r="A71" s="44" t="s">
        <v>66</v>
      </c>
      <c r="B71" s="11" t="s">
        <v>114</v>
      </c>
      <c r="C71" s="5" t="s">
        <v>91</v>
      </c>
      <c r="D71" s="71" t="s">
        <v>254</v>
      </c>
      <c r="E71" s="6">
        <v>20.65</v>
      </c>
      <c r="F71" s="78">
        <v>1900</v>
      </c>
      <c r="G71" s="5" t="s">
        <v>106</v>
      </c>
      <c r="H71" s="5" t="s">
        <v>92</v>
      </c>
      <c r="I71" s="185"/>
      <c r="J71" s="188"/>
      <c r="K71" s="43"/>
    </row>
    <row r="72" spans="1:11" ht="15">
      <c r="A72" s="44" t="s">
        <v>66</v>
      </c>
      <c r="B72" s="11" t="s">
        <v>115</v>
      </c>
      <c r="C72" s="5" t="s">
        <v>5</v>
      </c>
      <c r="D72" s="52" t="s">
        <v>255</v>
      </c>
      <c r="E72" s="6">
        <v>9.8</v>
      </c>
      <c r="F72" s="78">
        <v>1900</v>
      </c>
      <c r="G72" s="5" t="s">
        <v>106</v>
      </c>
      <c r="H72" s="5" t="s">
        <v>33</v>
      </c>
      <c r="I72" s="185"/>
      <c r="J72" s="188"/>
      <c r="K72" s="43"/>
    </row>
    <row r="73" spans="1:11" ht="15">
      <c r="A73" s="44" t="s">
        <v>66</v>
      </c>
      <c r="B73" s="11" t="s">
        <v>116</v>
      </c>
      <c r="C73" s="5" t="s">
        <v>57</v>
      </c>
      <c r="D73" s="109" t="s">
        <v>253</v>
      </c>
      <c r="E73" s="6">
        <v>6.4</v>
      </c>
      <c r="F73" s="78">
        <v>1900</v>
      </c>
      <c r="G73" s="5" t="s">
        <v>106</v>
      </c>
      <c r="H73" s="5" t="s">
        <v>33</v>
      </c>
      <c r="I73" s="185"/>
      <c r="J73" s="188"/>
      <c r="K73" s="43"/>
    </row>
    <row r="74" spans="1:11" ht="15">
      <c r="A74" s="44" t="s">
        <v>66</v>
      </c>
      <c r="B74" s="11" t="s">
        <v>117</v>
      </c>
      <c r="C74" s="5" t="s">
        <v>93</v>
      </c>
      <c r="D74" s="54" t="s">
        <v>252</v>
      </c>
      <c r="E74" s="6">
        <v>2.75</v>
      </c>
      <c r="F74" s="78">
        <v>1900</v>
      </c>
      <c r="G74" s="5" t="s">
        <v>106</v>
      </c>
      <c r="H74" s="5" t="s">
        <v>34</v>
      </c>
      <c r="I74" s="185"/>
      <c r="J74" s="188"/>
      <c r="K74" s="43"/>
    </row>
    <row r="75" spans="1:11" ht="15">
      <c r="A75" s="44" t="s">
        <v>66</v>
      </c>
      <c r="B75" s="11" t="s">
        <v>118</v>
      </c>
      <c r="C75" s="5" t="s">
        <v>93</v>
      </c>
      <c r="D75" s="54" t="s">
        <v>252</v>
      </c>
      <c r="E75" s="6">
        <v>1.2</v>
      </c>
      <c r="F75" s="78">
        <v>1900</v>
      </c>
      <c r="G75" s="5" t="s">
        <v>106</v>
      </c>
      <c r="H75" s="5" t="s">
        <v>34</v>
      </c>
      <c r="I75" s="185"/>
      <c r="J75" s="188"/>
      <c r="K75" s="43"/>
    </row>
    <row r="76" spans="1:11" ht="15">
      <c r="A76" s="44" t="s">
        <v>66</v>
      </c>
      <c r="B76" s="11" t="s">
        <v>119</v>
      </c>
      <c r="C76" s="5" t="s">
        <v>94</v>
      </c>
      <c r="D76" s="109" t="s">
        <v>253</v>
      </c>
      <c r="E76" s="6">
        <v>5</v>
      </c>
      <c r="F76" s="78">
        <v>1900</v>
      </c>
      <c r="G76" s="5" t="s">
        <v>106</v>
      </c>
      <c r="H76" s="5" t="s">
        <v>33</v>
      </c>
      <c r="I76" s="185"/>
      <c r="J76" s="188"/>
      <c r="K76" s="43"/>
    </row>
    <row r="77" spans="1:11" ht="15.75" thickBot="1">
      <c r="A77" s="45" t="s">
        <v>66</v>
      </c>
      <c r="B77" s="79" t="s">
        <v>120</v>
      </c>
      <c r="C77" s="81" t="s">
        <v>78</v>
      </c>
      <c r="D77" s="119" t="s">
        <v>254</v>
      </c>
      <c r="E77" s="83">
        <v>35.3</v>
      </c>
      <c r="F77" s="84">
        <v>1900</v>
      </c>
      <c r="G77" s="81" t="s">
        <v>106</v>
      </c>
      <c r="H77" s="81" t="s">
        <v>79</v>
      </c>
      <c r="I77" s="203"/>
      <c r="J77" s="197"/>
      <c r="K77" s="43"/>
    </row>
    <row r="78" spans="1:11" ht="15">
      <c r="A78" s="46" t="s">
        <v>66</v>
      </c>
      <c r="B78" s="98" t="s">
        <v>124</v>
      </c>
      <c r="C78" s="56" t="s">
        <v>75</v>
      </c>
      <c r="D78" s="120" t="s">
        <v>254</v>
      </c>
      <c r="E78" s="57">
        <v>26.4</v>
      </c>
      <c r="F78" s="121">
        <v>2800</v>
      </c>
      <c r="G78" s="56" t="s">
        <v>142</v>
      </c>
      <c r="H78" s="56" t="s">
        <v>33</v>
      </c>
      <c r="I78" s="198" t="s">
        <v>357</v>
      </c>
      <c r="J78" s="187">
        <f>SUM(E78:E96)</f>
        <v>336.75000000000006</v>
      </c>
      <c r="K78" s="43"/>
    </row>
    <row r="79" spans="1:11" ht="15">
      <c r="A79" s="44" t="s">
        <v>66</v>
      </c>
      <c r="B79" s="11" t="s">
        <v>125</v>
      </c>
      <c r="C79" s="5" t="s">
        <v>5</v>
      </c>
      <c r="D79" s="52" t="s">
        <v>255</v>
      </c>
      <c r="E79" s="6">
        <v>13.25</v>
      </c>
      <c r="F79" s="124">
        <v>2800</v>
      </c>
      <c r="G79" s="5" t="s">
        <v>142</v>
      </c>
      <c r="H79" s="5" t="s">
        <v>33</v>
      </c>
      <c r="I79" s="185"/>
      <c r="J79" s="188"/>
      <c r="K79" s="43"/>
    </row>
    <row r="80" spans="1:11" ht="15">
      <c r="A80" s="44" t="s">
        <v>66</v>
      </c>
      <c r="B80" s="11" t="s">
        <v>126</v>
      </c>
      <c r="C80" s="5" t="s">
        <v>23</v>
      </c>
      <c r="D80" s="54" t="s">
        <v>252</v>
      </c>
      <c r="E80" s="6">
        <v>4.65</v>
      </c>
      <c r="F80" s="124">
        <v>2800</v>
      </c>
      <c r="G80" s="5" t="s">
        <v>142</v>
      </c>
      <c r="H80" s="5" t="s">
        <v>34</v>
      </c>
      <c r="I80" s="185"/>
      <c r="J80" s="188"/>
      <c r="K80" s="43"/>
    </row>
    <row r="81" spans="1:11" ht="15">
      <c r="A81" s="44" t="s">
        <v>66</v>
      </c>
      <c r="B81" s="11" t="s">
        <v>127</v>
      </c>
      <c r="C81" s="5" t="s">
        <v>23</v>
      </c>
      <c r="D81" s="54" t="s">
        <v>252</v>
      </c>
      <c r="E81" s="6">
        <v>8.45</v>
      </c>
      <c r="F81" s="124">
        <v>2800</v>
      </c>
      <c r="G81" s="5" t="s">
        <v>142</v>
      </c>
      <c r="H81" s="5" t="s">
        <v>34</v>
      </c>
      <c r="I81" s="185"/>
      <c r="J81" s="188"/>
      <c r="K81" s="43"/>
    </row>
    <row r="82" spans="1:11" ht="15">
      <c r="A82" s="44" t="s">
        <v>66</v>
      </c>
      <c r="B82" s="11" t="s">
        <v>128</v>
      </c>
      <c r="C82" s="5" t="s">
        <v>40</v>
      </c>
      <c r="D82" s="54" t="s">
        <v>252</v>
      </c>
      <c r="E82" s="6">
        <v>4.25</v>
      </c>
      <c r="F82" s="124">
        <v>2800</v>
      </c>
      <c r="G82" s="5" t="s">
        <v>142</v>
      </c>
      <c r="H82" s="5" t="s">
        <v>34</v>
      </c>
      <c r="I82" s="185"/>
      <c r="J82" s="188"/>
      <c r="K82" s="43"/>
    </row>
    <row r="83" spans="1:11" ht="15">
      <c r="A83" s="44" t="s">
        <v>66</v>
      </c>
      <c r="B83" s="11" t="s">
        <v>129</v>
      </c>
      <c r="C83" s="5" t="s">
        <v>25</v>
      </c>
      <c r="D83" s="54" t="s">
        <v>252</v>
      </c>
      <c r="E83" s="6">
        <v>4.25</v>
      </c>
      <c r="F83" s="124">
        <v>2800</v>
      </c>
      <c r="G83" s="5" t="s">
        <v>142</v>
      </c>
      <c r="H83" s="5" t="s">
        <v>34</v>
      </c>
      <c r="I83" s="185"/>
      <c r="J83" s="188"/>
      <c r="K83" s="43"/>
    </row>
    <row r="84" spans="1:11" ht="15">
      <c r="A84" s="44" t="s">
        <v>66</v>
      </c>
      <c r="B84" s="11" t="s">
        <v>130</v>
      </c>
      <c r="C84" s="5" t="s">
        <v>25</v>
      </c>
      <c r="D84" s="54" t="s">
        <v>252</v>
      </c>
      <c r="E84" s="6">
        <v>10.45</v>
      </c>
      <c r="F84" s="124">
        <v>2800</v>
      </c>
      <c r="G84" s="5" t="s">
        <v>142</v>
      </c>
      <c r="H84" s="5" t="s">
        <v>34</v>
      </c>
      <c r="I84" s="185"/>
      <c r="J84" s="188"/>
      <c r="K84" s="43"/>
    </row>
    <row r="85" spans="1:11" ht="15">
      <c r="A85" s="44" t="s">
        <v>66</v>
      </c>
      <c r="B85" s="11" t="s">
        <v>131</v>
      </c>
      <c r="C85" s="5" t="s">
        <v>5</v>
      </c>
      <c r="D85" s="52" t="s">
        <v>255</v>
      </c>
      <c r="E85" s="6">
        <v>47.35</v>
      </c>
      <c r="F85" s="124">
        <v>2800</v>
      </c>
      <c r="G85" s="5" t="s">
        <v>142</v>
      </c>
      <c r="H85" s="5" t="s">
        <v>33</v>
      </c>
      <c r="I85" s="185"/>
      <c r="J85" s="188"/>
      <c r="K85" s="43"/>
    </row>
    <row r="86" spans="1:11" ht="15">
      <c r="A86" s="44" t="s">
        <v>66</v>
      </c>
      <c r="B86" s="11" t="s">
        <v>132</v>
      </c>
      <c r="C86" s="5" t="s">
        <v>78</v>
      </c>
      <c r="D86" s="71" t="s">
        <v>254</v>
      </c>
      <c r="E86" s="6">
        <v>35.3</v>
      </c>
      <c r="F86" s="124">
        <v>2800</v>
      </c>
      <c r="G86" s="5" t="s">
        <v>142</v>
      </c>
      <c r="H86" s="5" t="s">
        <v>79</v>
      </c>
      <c r="I86" s="185"/>
      <c r="J86" s="188"/>
      <c r="K86" s="43"/>
    </row>
    <row r="87" spans="1:11" ht="15">
      <c r="A87" s="44" t="s">
        <v>66</v>
      </c>
      <c r="B87" s="11" t="s">
        <v>133</v>
      </c>
      <c r="C87" s="5" t="s">
        <v>94</v>
      </c>
      <c r="D87" s="109" t="s">
        <v>253</v>
      </c>
      <c r="E87" s="6">
        <v>5</v>
      </c>
      <c r="F87" s="124">
        <v>2800</v>
      </c>
      <c r="G87" s="5" t="s">
        <v>142</v>
      </c>
      <c r="H87" s="5" t="s">
        <v>33</v>
      </c>
      <c r="I87" s="185"/>
      <c r="J87" s="188"/>
      <c r="K87" s="43"/>
    </row>
    <row r="88" spans="1:11" ht="15">
      <c r="A88" s="44" t="s">
        <v>66</v>
      </c>
      <c r="B88" s="11" t="s">
        <v>134</v>
      </c>
      <c r="C88" s="5" t="s">
        <v>93</v>
      </c>
      <c r="D88" s="54" t="s">
        <v>252</v>
      </c>
      <c r="E88" s="6">
        <v>2.75</v>
      </c>
      <c r="F88" s="124">
        <v>2800</v>
      </c>
      <c r="G88" s="5" t="s">
        <v>142</v>
      </c>
      <c r="H88" s="5" t="s">
        <v>34</v>
      </c>
      <c r="I88" s="185"/>
      <c r="J88" s="188"/>
      <c r="K88" s="43"/>
    </row>
    <row r="89" spans="1:11" ht="15">
      <c r="A89" s="44" t="s">
        <v>66</v>
      </c>
      <c r="B89" s="11" t="s">
        <v>135</v>
      </c>
      <c r="C89" s="5" t="s">
        <v>93</v>
      </c>
      <c r="D89" s="54" t="s">
        <v>252</v>
      </c>
      <c r="E89" s="6">
        <v>1.2</v>
      </c>
      <c r="F89" s="124">
        <v>2800</v>
      </c>
      <c r="G89" s="5" t="s">
        <v>142</v>
      </c>
      <c r="H89" s="5" t="s">
        <v>34</v>
      </c>
      <c r="I89" s="185"/>
      <c r="J89" s="188"/>
      <c r="K89" s="43"/>
    </row>
    <row r="90" spans="1:11" ht="15">
      <c r="A90" s="44" t="s">
        <v>66</v>
      </c>
      <c r="B90" s="11" t="s">
        <v>136</v>
      </c>
      <c r="C90" s="5" t="s">
        <v>57</v>
      </c>
      <c r="D90" s="109" t="s">
        <v>253</v>
      </c>
      <c r="E90" s="6">
        <v>6.4</v>
      </c>
      <c r="F90" s="124">
        <v>2800</v>
      </c>
      <c r="G90" s="5" t="s">
        <v>142</v>
      </c>
      <c r="H90" s="5" t="s">
        <v>33</v>
      </c>
      <c r="I90" s="185"/>
      <c r="J90" s="188"/>
      <c r="K90" s="43"/>
    </row>
    <row r="91" spans="1:11" ht="15">
      <c r="A91" s="44" t="s">
        <v>66</v>
      </c>
      <c r="B91" s="11" t="s">
        <v>137</v>
      </c>
      <c r="C91" s="5" t="s">
        <v>5</v>
      </c>
      <c r="D91" s="52" t="s">
        <v>255</v>
      </c>
      <c r="E91" s="6">
        <v>9.85</v>
      </c>
      <c r="F91" s="124">
        <v>2800</v>
      </c>
      <c r="G91" s="5" t="s">
        <v>142</v>
      </c>
      <c r="H91" s="5" t="s">
        <v>33</v>
      </c>
      <c r="I91" s="185"/>
      <c r="J91" s="188"/>
      <c r="K91" s="43"/>
    </row>
    <row r="92" spans="1:11" ht="15">
      <c r="A92" s="44" t="s">
        <v>66</v>
      </c>
      <c r="B92" s="11" t="s">
        <v>138</v>
      </c>
      <c r="C92" s="5" t="s">
        <v>91</v>
      </c>
      <c r="D92" s="71" t="s">
        <v>254</v>
      </c>
      <c r="E92" s="6">
        <v>20.15</v>
      </c>
      <c r="F92" s="124">
        <v>2800</v>
      </c>
      <c r="G92" s="5" t="s">
        <v>142</v>
      </c>
      <c r="H92" s="5" t="s">
        <v>92</v>
      </c>
      <c r="I92" s="185"/>
      <c r="J92" s="188"/>
      <c r="K92" s="43"/>
    </row>
    <row r="93" spans="1:11" ht="15">
      <c r="A93" s="44" t="s">
        <v>66</v>
      </c>
      <c r="B93" s="11" t="s">
        <v>139</v>
      </c>
      <c r="C93" s="5" t="s">
        <v>84</v>
      </c>
      <c r="D93" s="71" t="s">
        <v>254</v>
      </c>
      <c r="E93" s="6">
        <v>33.35</v>
      </c>
      <c r="F93" s="124">
        <v>2800</v>
      </c>
      <c r="G93" s="5" t="s">
        <v>142</v>
      </c>
      <c r="H93" s="5" t="s">
        <v>92</v>
      </c>
      <c r="I93" s="185"/>
      <c r="J93" s="188"/>
      <c r="K93" s="43"/>
    </row>
    <row r="94" spans="1:11" ht="15">
      <c r="A94" s="44" t="s">
        <v>66</v>
      </c>
      <c r="B94" s="11" t="s">
        <v>140</v>
      </c>
      <c r="C94" s="118" t="s">
        <v>83</v>
      </c>
      <c r="D94" s="71" t="s">
        <v>254</v>
      </c>
      <c r="E94" s="6">
        <v>33.35</v>
      </c>
      <c r="F94" s="124">
        <v>2800</v>
      </c>
      <c r="G94" s="5" t="s">
        <v>142</v>
      </c>
      <c r="H94" s="5" t="s">
        <v>92</v>
      </c>
      <c r="I94" s="185"/>
      <c r="J94" s="188"/>
      <c r="K94" s="43"/>
    </row>
    <row r="95" spans="1:11" ht="15">
      <c r="A95" s="44" t="s">
        <v>66</v>
      </c>
      <c r="B95" s="11" t="s">
        <v>141</v>
      </c>
      <c r="C95" s="118" t="s">
        <v>80</v>
      </c>
      <c r="D95" s="71" t="s">
        <v>254</v>
      </c>
      <c r="E95" s="6">
        <v>39.1</v>
      </c>
      <c r="F95" s="124">
        <v>2800</v>
      </c>
      <c r="G95" s="5" t="s">
        <v>142</v>
      </c>
      <c r="H95" s="5" t="s">
        <v>79</v>
      </c>
      <c r="I95" s="185"/>
      <c r="J95" s="188"/>
      <c r="K95" s="43"/>
    </row>
    <row r="96" spans="1:11" ht="15.75" thickBot="1">
      <c r="A96" s="180" t="s">
        <v>66</v>
      </c>
      <c r="B96" s="7" t="s">
        <v>143</v>
      </c>
      <c r="C96" s="122" t="s">
        <v>80</v>
      </c>
      <c r="D96" s="72" t="s">
        <v>254</v>
      </c>
      <c r="E96" s="9">
        <v>31.25</v>
      </c>
      <c r="F96" s="123">
        <v>2800</v>
      </c>
      <c r="G96" s="8" t="s">
        <v>142</v>
      </c>
      <c r="H96" s="8" t="s">
        <v>79</v>
      </c>
      <c r="I96" s="203"/>
      <c r="J96" s="188"/>
      <c r="K96" s="43"/>
    </row>
    <row r="97" spans="1:11" ht="15">
      <c r="A97" s="46" t="s">
        <v>66</v>
      </c>
      <c r="B97" s="98" t="s">
        <v>96</v>
      </c>
      <c r="C97" s="56" t="s">
        <v>104</v>
      </c>
      <c r="D97" s="50" t="s">
        <v>255</v>
      </c>
      <c r="E97" s="57">
        <v>72.15</v>
      </c>
      <c r="F97" s="58">
        <v>9300</v>
      </c>
      <c r="G97" s="56" t="s">
        <v>41</v>
      </c>
      <c r="H97" s="56" t="s">
        <v>33</v>
      </c>
      <c r="I97" s="198" t="s">
        <v>358</v>
      </c>
      <c r="J97" s="207">
        <f>SUM(E97:E100)</f>
        <v>171.05</v>
      </c>
      <c r="K97" s="43"/>
    </row>
    <row r="98" spans="1:11" ht="15">
      <c r="A98" s="44" t="s">
        <v>66</v>
      </c>
      <c r="B98" s="11" t="s">
        <v>97</v>
      </c>
      <c r="C98" s="5" t="s">
        <v>105</v>
      </c>
      <c r="D98" s="52" t="s">
        <v>255</v>
      </c>
      <c r="E98" s="6">
        <v>13.65</v>
      </c>
      <c r="F98" s="59">
        <v>9300</v>
      </c>
      <c r="G98" s="5" t="s">
        <v>41</v>
      </c>
      <c r="H98" s="5" t="s">
        <v>33</v>
      </c>
      <c r="I98" s="185"/>
      <c r="J98" s="208"/>
      <c r="K98" s="43"/>
    </row>
    <row r="99" spans="1:11" ht="15">
      <c r="A99" s="44" t="s">
        <v>66</v>
      </c>
      <c r="B99" s="11" t="s">
        <v>122</v>
      </c>
      <c r="C99" s="5" t="s">
        <v>105</v>
      </c>
      <c r="D99" s="52" t="s">
        <v>255</v>
      </c>
      <c r="E99" s="6">
        <v>13.65</v>
      </c>
      <c r="F99" s="59">
        <v>9300</v>
      </c>
      <c r="G99" s="5" t="s">
        <v>41</v>
      </c>
      <c r="H99" s="5" t="s">
        <v>33</v>
      </c>
      <c r="I99" s="185"/>
      <c r="J99" s="208"/>
      <c r="K99" s="43"/>
    </row>
    <row r="100" spans="1:11" ht="15">
      <c r="A100" s="44" t="s">
        <v>66</v>
      </c>
      <c r="B100" s="11" t="s">
        <v>123</v>
      </c>
      <c r="C100" s="5" t="s">
        <v>104</v>
      </c>
      <c r="D100" s="52" t="s">
        <v>255</v>
      </c>
      <c r="E100" s="6">
        <v>71.6</v>
      </c>
      <c r="F100" s="59">
        <v>9300</v>
      </c>
      <c r="G100" s="5" t="s">
        <v>41</v>
      </c>
      <c r="H100" s="5" t="s">
        <v>33</v>
      </c>
      <c r="I100" s="199"/>
      <c r="J100" s="209"/>
      <c r="K100" s="43"/>
    </row>
    <row r="101" spans="1:11" ht="24" customHeight="1">
      <c r="A101" s="44" t="s">
        <v>66</v>
      </c>
      <c r="B101" s="11" t="s">
        <v>144</v>
      </c>
      <c r="C101" s="5" t="s">
        <v>7</v>
      </c>
      <c r="D101" s="52" t="s">
        <v>255</v>
      </c>
      <c r="E101" s="6">
        <v>31.9</v>
      </c>
      <c r="F101" s="59">
        <v>9300</v>
      </c>
      <c r="G101" s="5" t="s">
        <v>41</v>
      </c>
      <c r="H101" s="5" t="s">
        <v>342</v>
      </c>
      <c r="I101" s="210" t="s">
        <v>359</v>
      </c>
      <c r="J101" s="196">
        <f>SUM(E101:E102)</f>
        <v>63.8</v>
      </c>
      <c r="K101" s="43"/>
    </row>
    <row r="102" spans="1:11" ht="23.25" customHeight="1" thickBot="1">
      <c r="A102" s="73" t="s">
        <v>66</v>
      </c>
      <c r="B102" s="100" t="s">
        <v>145</v>
      </c>
      <c r="C102" s="74" t="s">
        <v>7</v>
      </c>
      <c r="D102" s="110" t="s">
        <v>255</v>
      </c>
      <c r="E102" s="76">
        <v>31.9</v>
      </c>
      <c r="F102" s="101">
        <v>9300</v>
      </c>
      <c r="G102" s="74" t="s">
        <v>41</v>
      </c>
      <c r="H102" s="74" t="s">
        <v>342</v>
      </c>
      <c r="I102" s="186"/>
      <c r="J102" s="189"/>
      <c r="K102" s="43"/>
    </row>
    <row r="103" spans="1:11" ht="15.75" thickTop="1">
      <c r="A103" s="177" t="s">
        <v>147</v>
      </c>
      <c r="B103" s="103" t="s">
        <v>148</v>
      </c>
      <c r="C103" s="104" t="s">
        <v>23</v>
      </c>
      <c r="D103" s="53" t="s">
        <v>252</v>
      </c>
      <c r="E103" s="105">
        <v>8.45</v>
      </c>
      <c r="F103" s="125">
        <v>9750</v>
      </c>
      <c r="G103" s="104" t="s">
        <v>176</v>
      </c>
      <c r="H103" s="104" t="s">
        <v>34</v>
      </c>
      <c r="I103" s="204" t="s">
        <v>360</v>
      </c>
      <c r="J103" s="192">
        <f>SUM(E103:E111)</f>
        <v>151.35</v>
      </c>
      <c r="K103" s="43"/>
    </row>
    <row r="104" spans="1:11" ht="15">
      <c r="A104" s="44" t="s">
        <v>147</v>
      </c>
      <c r="B104" s="11" t="s">
        <v>149</v>
      </c>
      <c r="C104" s="5" t="s">
        <v>23</v>
      </c>
      <c r="D104" s="54" t="s">
        <v>252</v>
      </c>
      <c r="E104" s="6">
        <v>4.65</v>
      </c>
      <c r="F104" s="127">
        <v>9750</v>
      </c>
      <c r="G104" s="5" t="s">
        <v>176</v>
      </c>
      <c r="H104" s="5" t="s">
        <v>34</v>
      </c>
      <c r="I104" s="211"/>
      <c r="J104" s="213"/>
      <c r="K104" s="43"/>
    </row>
    <row r="105" spans="1:11" ht="15">
      <c r="A105" s="44" t="s">
        <v>147</v>
      </c>
      <c r="B105" s="11" t="s">
        <v>150</v>
      </c>
      <c r="C105" s="5" t="s">
        <v>40</v>
      </c>
      <c r="D105" s="54" t="s">
        <v>252</v>
      </c>
      <c r="E105" s="6">
        <v>4.25</v>
      </c>
      <c r="F105" s="127">
        <v>9750</v>
      </c>
      <c r="G105" s="5" t="s">
        <v>176</v>
      </c>
      <c r="H105" s="5" t="s">
        <v>34</v>
      </c>
      <c r="I105" s="211"/>
      <c r="J105" s="213"/>
      <c r="K105" s="43"/>
    </row>
    <row r="106" spans="1:11" ht="15">
      <c r="A106" s="44" t="s">
        <v>147</v>
      </c>
      <c r="B106" s="11" t="s">
        <v>151</v>
      </c>
      <c r="C106" s="5" t="s">
        <v>25</v>
      </c>
      <c r="D106" s="54" t="s">
        <v>252</v>
      </c>
      <c r="E106" s="6">
        <v>4.25</v>
      </c>
      <c r="F106" s="127">
        <v>9750</v>
      </c>
      <c r="G106" s="5" t="s">
        <v>176</v>
      </c>
      <c r="H106" s="5" t="s">
        <v>34</v>
      </c>
      <c r="I106" s="211"/>
      <c r="J106" s="213"/>
      <c r="K106" s="43"/>
    </row>
    <row r="107" spans="1:11" ht="15">
      <c r="A107" s="44" t="s">
        <v>147</v>
      </c>
      <c r="B107" s="11" t="s">
        <v>152</v>
      </c>
      <c r="C107" s="5" t="s">
        <v>25</v>
      </c>
      <c r="D107" s="54" t="s">
        <v>252</v>
      </c>
      <c r="E107" s="6">
        <v>10.45</v>
      </c>
      <c r="F107" s="127">
        <v>9750</v>
      </c>
      <c r="G107" s="5" t="s">
        <v>176</v>
      </c>
      <c r="H107" s="5" t="s">
        <v>34</v>
      </c>
      <c r="I107" s="211"/>
      <c r="J107" s="213"/>
      <c r="K107" s="43"/>
    </row>
    <row r="108" spans="1:11" ht="15">
      <c r="A108" s="44" t="s">
        <v>147</v>
      </c>
      <c r="B108" s="11" t="s">
        <v>153</v>
      </c>
      <c r="C108" s="5" t="s">
        <v>5</v>
      </c>
      <c r="D108" s="52" t="s">
        <v>255</v>
      </c>
      <c r="E108" s="6">
        <v>13.1</v>
      </c>
      <c r="F108" s="127">
        <v>9750</v>
      </c>
      <c r="G108" s="5" t="s">
        <v>176</v>
      </c>
      <c r="H108" s="5" t="s">
        <v>33</v>
      </c>
      <c r="I108" s="211"/>
      <c r="J108" s="213"/>
      <c r="K108" s="43"/>
    </row>
    <row r="109" spans="1:11" ht="15">
      <c r="A109" s="44" t="s">
        <v>147</v>
      </c>
      <c r="B109" s="11" t="s">
        <v>154</v>
      </c>
      <c r="C109" s="5" t="s">
        <v>75</v>
      </c>
      <c r="D109" s="71" t="s">
        <v>254</v>
      </c>
      <c r="E109" s="6">
        <v>40.5</v>
      </c>
      <c r="F109" s="127">
        <v>9750</v>
      </c>
      <c r="G109" s="5" t="s">
        <v>176</v>
      </c>
      <c r="H109" s="5" t="s">
        <v>33</v>
      </c>
      <c r="I109" s="211"/>
      <c r="J109" s="213"/>
      <c r="K109" s="43"/>
    </row>
    <row r="110" spans="1:11" ht="15">
      <c r="A110" s="44" t="s">
        <v>147</v>
      </c>
      <c r="B110" s="11" t="s">
        <v>177</v>
      </c>
      <c r="C110" s="5" t="s">
        <v>5</v>
      </c>
      <c r="D110" s="52" t="s">
        <v>255</v>
      </c>
      <c r="E110" s="6">
        <v>61.55</v>
      </c>
      <c r="F110" s="127">
        <v>9750</v>
      </c>
      <c r="G110" s="5" t="s">
        <v>176</v>
      </c>
      <c r="H110" s="5" t="s">
        <v>33</v>
      </c>
      <c r="I110" s="211"/>
      <c r="J110" s="213"/>
      <c r="K110" s="43"/>
    </row>
    <row r="111" spans="1:11" ht="15">
      <c r="A111" s="44" t="s">
        <v>147</v>
      </c>
      <c r="B111" s="11" t="s">
        <v>178</v>
      </c>
      <c r="C111" s="5" t="s">
        <v>179</v>
      </c>
      <c r="D111" s="71" t="s">
        <v>254</v>
      </c>
      <c r="E111" s="6">
        <v>4.15</v>
      </c>
      <c r="F111" s="127">
        <v>9750</v>
      </c>
      <c r="G111" s="5" t="s">
        <v>176</v>
      </c>
      <c r="H111" s="5" t="s">
        <v>33</v>
      </c>
      <c r="I111" s="212"/>
      <c r="J111" s="214"/>
      <c r="K111" s="43"/>
    </row>
    <row r="112" spans="1:11" ht="15">
      <c r="A112" s="44" t="s">
        <v>147</v>
      </c>
      <c r="B112" s="11" t="s">
        <v>155</v>
      </c>
      <c r="C112" s="5" t="s">
        <v>75</v>
      </c>
      <c r="D112" s="71" t="s">
        <v>254</v>
      </c>
      <c r="E112" s="6">
        <v>30.35</v>
      </c>
      <c r="F112" s="127">
        <v>9750</v>
      </c>
      <c r="G112" s="5" t="s">
        <v>176</v>
      </c>
      <c r="H112" s="5" t="s">
        <v>33</v>
      </c>
      <c r="I112" s="206" t="s">
        <v>361</v>
      </c>
      <c r="J112" s="215">
        <f>SUM(E112:E114)</f>
        <v>125.85</v>
      </c>
      <c r="K112" s="43"/>
    </row>
    <row r="113" spans="1:11" ht="15">
      <c r="A113" s="44" t="s">
        <v>147</v>
      </c>
      <c r="B113" s="11" t="s">
        <v>164</v>
      </c>
      <c r="C113" s="5" t="s">
        <v>5</v>
      </c>
      <c r="D113" s="52" t="s">
        <v>255</v>
      </c>
      <c r="E113" s="6">
        <v>52.25</v>
      </c>
      <c r="F113" s="127">
        <v>9750</v>
      </c>
      <c r="G113" s="5" t="s">
        <v>176</v>
      </c>
      <c r="H113" s="5" t="s">
        <v>33</v>
      </c>
      <c r="I113" s="211"/>
      <c r="J113" s="216"/>
      <c r="K113" s="43"/>
    </row>
    <row r="114" spans="1:11" ht="15">
      <c r="A114" s="44" t="s">
        <v>147</v>
      </c>
      <c r="B114" s="11" t="s">
        <v>189</v>
      </c>
      <c r="C114" s="5" t="s">
        <v>190</v>
      </c>
      <c r="D114" s="71" t="s">
        <v>254</v>
      </c>
      <c r="E114" s="6">
        <v>43.25</v>
      </c>
      <c r="F114" s="127">
        <v>9750</v>
      </c>
      <c r="G114" s="5" t="s">
        <v>176</v>
      </c>
      <c r="H114" s="5" t="s">
        <v>33</v>
      </c>
      <c r="I114" s="212"/>
      <c r="J114" s="217"/>
      <c r="K114" s="43"/>
    </row>
    <row r="115" spans="1:11" ht="15">
      <c r="A115" s="44" t="s">
        <v>147</v>
      </c>
      <c r="B115" s="11" t="s">
        <v>165</v>
      </c>
      <c r="C115" s="5" t="s">
        <v>75</v>
      </c>
      <c r="D115" s="71" t="s">
        <v>254</v>
      </c>
      <c r="E115" s="6">
        <v>92.4</v>
      </c>
      <c r="F115" s="127">
        <v>9750</v>
      </c>
      <c r="G115" s="5" t="s">
        <v>176</v>
      </c>
      <c r="H115" s="5" t="s">
        <v>33</v>
      </c>
      <c r="I115" s="206" t="s">
        <v>362</v>
      </c>
      <c r="J115" s="215">
        <f>SUM(E115:E117)</f>
        <v>150.35</v>
      </c>
      <c r="K115" s="43"/>
    </row>
    <row r="116" spans="1:11" ht="15">
      <c r="A116" s="44" t="s">
        <v>147</v>
      </c>
      <c r="B116" s="11" t="s">
        <v>166</v>
      </c>
      <c r="C116" s="5" t="s">
        <v>57</v>
      </c>
      <c r="D116" s="109" t="s">
        <v>253</v>
      </c>
      <c r="E116" s="6">
        <v>10.05</v>
      </c>
      <c r="F116" s="127">
        <v>9750</v>
      </c>
      <c r="G116" s="5" t="s">
        <v>176</v>
      </c>
      <c r="H116" s="5" t="s">
        <v>33</v>
      </c>
      <c r="I116" s="211"/>
      <c r="J116" s="216"/>
      <c r="K116" s="43"/>
    </row>
    <row r="117" spans="1:11" ht="15.75" thickBot="1">
      <c r="A117" s="45" t="s">
        <v>147</v>
      </c>
      <c r="B117" s="79" t="s">
        <v>167</v>
      </c>
      <c r="C117" s="81" t="s">
        <v>75</v>
      </c>
      <c r="D117" s="119" t="s">
        <v>254</v>
      </c>
      <c r="E117" s="83">
        <v>47.9</v>
      </c>
      <c r="F117" s="126">
        <v>9750</v>
      </c>
      <c r="G117" s="81" t="s">
        <v>176</v>
      </c>
      <c r="H117" s="81" t="s">
        <v>33</v>
      </c>
      <c r="I117" s="212"/>
      <c r="J117" s="218"/>
      <c r="K117" s="43"/>
    </row>
    <row r="118" spans="1:11" ht="15">
      <c r="A118" s="46" t="s">
        <v>147</v>
      </c>
      <c r="B118" s="98" t="s">
        <v>181</v>
      </c>
      <c r="C118" s="56" t="s">
        <v>182</v>
      </c>
      <c r="D118" s="120" t="s">
        <v>254</v>
      </c>
      <c r="E118" s="57">
        <v>13.1</v>
      </c>
      <c r="F118" s="128">
        <v>9800</v>
      </c>
      <c r="G118" s="56" t="s">
        <v>16</v>
      </c>
      <c r="H118" s="56" t="s">
        <v>33</v>
      </c>
      <c r="I118" s="198" t="s">
        <v>363</v>
      </c>
      <c r="J118" s="207">
        <f>SUM(E118:E135)</f>
        <v>407.5</v>
      </c>
      <c r="K118" s="43"/>
    </row>
    <row r="119" spans="1:11" ht="15">
      <c r="A119" s="44" t="s">
        <v>147</v>
      </c>
      <c r="B119" s="11" t="s">
        <v>183</v>
      </c>
      <c r="C119" s="5" t="s">
        <v>182</v>
      </c>
      <c r="D119" s="71" t="s">
        <v>254</v>
      </c>
      <c r="E119" s="6">
        <v>9.35</v>
      </c>
      <c r="F119" s="131">
        <v>9800</v>
      </c>
      <c r="G119" s="5" t="s">
        <v>16</v>
      </c>
      <c r="H119" s="5" t="s">
        <v>33</v>
      </c>
      <c r="I119" s="185"/>
      <c r="J119" s="219"/>
      <c r="K119" s="43"/>
    </row>
    <row r="120" spans="1:11" ht="15">
      <c r="A120" s="44" t="s">
        <v>147</v>
      </c>
      <c r="B120" s="11" t="s">
        <v>184</v>
      </c>
      <c r="C120" s="5" t="s">
        <v>185</v>
      </c>
      <c r="D120" s="52" t="s">
        <v>255</v>
      </c>
      <c r="E120" s="6">
        <v>3.85</v>
      </c>
      <c r="F120" s="131">
        <v>9800</v>
      </c>
      <c r="G120" s="5" t="s">
        <v>16</v>
      </c>
      <c r="H120" s="5" t="s">
        <v>33</v>
      </c>
      <c r="I120" s="185"/>
      <c r="J120" s="219"/>
      <c r="K120" s="43"/>
    </row>
    <row r="121" spans="1:11" ht="15">
      <c r="A121" s="44" t="s">
        <v>147</v>
      </c>
      <c r="B121" s="11" t="s">
        <v>186</v>
      </c>
      <c r="C121" s="5" t="s">
        <v>187</v>
      </c>
      <c r="D121" s="102" t="s">
        <v>295</v>
      </c>
      <c r="E121" s="6">
        <v>4.65</v>
      </c>
      <c r="F121" s="131">
        <v>9800</v>
      </c>
      <c r="G121" s="5" t="s">
        <v>16</v>
      </c>
      <c r="H121" s="5" t="s">
        <v>33</v>
      </c>
      <c r="I121" s="185"/>
      <c r="J121" s="219"/>
      <c r="K121" s="43"/>
    </row>
    <row r="122" spans="1:11" ht="15">
      <c r="A122" s="44" t="s">
        <v>147</v>
      </c>
      <c r="B122" s="11" t="s">
        <v>158</v>
      </c>
      <c r="C122" s="5" t="s">
        <v>5</v>
      </c>
      <c r="D122" s="52" t="s">
        <v>255</v>
      </c>
      <c r="E122" s="6">
        <v>13.2</v>
      </c>
      <c r="F122" s="131">
        <v>9800</v>
      </c>
      <c r="G122" s="5" t="s">
        <v>16</v>
      </c>
      <c r="H122" s="5" t="s">
        <v>33</v>
      </c>
      <c r="I122" s="185"/>
      <c r="J122" s="219"/>
      <c r="K122" s="43"/>
    </row>
    <row r="123" spans="1:11" ht="15">
      <c r="A123" s="44" t="s">
        <v>147</v>
      </c>
      <c r="B123" s="11" t="s">
        <v>159</v>
      </c>
      <c r="C123" s="5" t="s">
        <v>23</v>
      </c>
      <c r="D123" s="54" t="s">
        <v>252</v>
      </c>
      <c r="E123" s="6">
        <v>4.9</v>
      </c>
      <c r="F123" s="131">
        <v>9800</v>
      </c>
      <c r="G123" s="5" t="s">
        <v>16</v>
      </c>
      <c r="H123" s="5" t="s">
        <v>34</v>
      </c>
      <c r="I123" s="185"/>
      <c r="J123" s="219"/>
      <c r="K123" s="43"/>
    </row>
    <row r="124" spans="1:11" ht="15">
      <c r="A124" s="44" t="s">
        <v>147</v>
      </c>
      <c r="B124" s="11" t="s">
        <v>160</v>
      </c>
      <c r="C124" s="5" t="s">
        <v>23</v>
      </c>
      <c r="D124" s="54" t="s">
        <v>252</v>
      </c>
      <c r="E124" s="6">
        <v>8.45</v>
      </c>
      <c r="F124" s="131">
        <v>9800</v>
      </c>
      <c r="G124" s="5" t="s">
        <v>16</v>
      </c>
      <c r="H124" s="5" t="s">
        <v>34</v>
      </c>
      <c r="I124" s="185"/>
      <c r="J124" s="219"/>
      <c r="K124" s="43"/>
    </row>
    <row r="125" spans="1:11" ht="15">
      <c r="A125" s="44" t="s">
        <v>147</v>
      </c>
      <c r="B125" s="11" t="s">
        <v>161</v>
      </c>
      <c r="C125" s="5" t="s">
        <v>24</v>
      </c>
      <c r="D125" s="54" t="s">
        <v>252</v>
      </c>
      <c r="E125" s="6">
        <v>4.1</v>
      </c>
      <c r="F125" s="131">
        <v>9800</v>
      </c>
      <c r="G125" s="5" t="s">
        <v>16</v>
      </c>
      <c r="H125" s="5" t="s">
        <v>34</v>
      </c>
      <c r="I125" s="185"/>
      <c r="J125" s="219"/>
      <c r="K125" s="43"/>
    </row>
    <row r="126" spans="1:11" ht="15">
      <c r="A126" s="44" t="s">
        <v>147</v>
      </c>
      <c r="B126" s="11" t="s">
        <v>162</v>
      </c>
      <c r="C126" s="5" t="s">
        <v>25</v>
      </c>
      <c r="D126" s="54" t="s">
        <v>252</v>
      </c>
      <c r="E126" s="6">
        <v>4.95</v>
      </c>
      <c r="F126" s="131">
        <v>9800</v>
      </c>
      <c r="G126" s="5" t="s">
        <v>16</v>
      </c>
      <c r="H126" s="5" t="s">
        <v>34</v>
      </c>
      <c r="I126" s="185"/>
      <c r="J126" s="219"/>
      <c r="K126" s="43"/>
    </row>
    <row r="127" spans="1:11" ht="15">
      <c r="A127" s="44" t="s">
        <v>147</v>
      </c>
      <c r="B127" s="11" t="s">
        <v>163</v>
      </c>
      <c r="C127" s="5" t="s">
        <v>25</v>
      </c>
      <c r="D127" s="54" t="s">
        <v>252</v>
      </c>
      <c r="E127" s="6">
        <v>10.45</v>
      </c>
      <c r="F127" s="131">
        <v>9800</v>
      </c>
      <c r="G127" s="5" t="s">
        <v>16</v>
      </c>
      <c r="H127" s="5" t="s">
        <v>34</v>
      </c>
      <c r="I127" s="185"/>
      <c r="J127" s="219"/>
      <c r="K127" s="43"/>
    </row>
    <row r="128" spans="1:11" ht="15">
      <c r="A128" s="44" t="s">
        <v>147</v>
      </c>
      <c r="B128" s="11" t="s">
        <v>170</v>
      </c>
      <c r="C128" s="5" t="s">
        <v>192</v>
      </c>
      <c r="D128" s="54" t="s">
        <v>252</v>
      </c>
      <c r="E128" s="6">
        <v>1.2</v>
      </c>
      <c r="F128" s="131">
        <v>9800</v>
      </c>
      <c r="G128" s="5" t="s">
        <v>16</v>
      </c>
      <c r="H128" s="5" t="s">
        <v>34</v>
      </c>
      <c r="I128" s="185"/>
      <c r="J128" s="219"/>
      <c r="K128" s="43"/>
    </row>
    <row r="129" spans="1:11" ht="15">
      <c r="A129" s="44" t="s">
        <v>147</v>
      </c>
      <c r="B129" s="11" t="s">
        <v>171</v>
      </c>
      <c r="C129" s="5" t="s">
        <v>192</v>
      </c>
      <c r="D129" s="54" t="s">
        <v>252</v>
      </c>
      <c r="E129" s="6">
        <v>3.35</v>
      </c>
      <c r="F129" s="131">
        <v>9800</v>
      </c>
      <c r="G129" s="5" t="s">
        <v>16</v>
      </c>
      <c r="H129" s="5" t="s">
        <v>34</v>
      </c>
      <c r="I129" s="185"/>
      <c r="J129" s="219"/>
      <c r="K129" s="43"/>
    </row>
    <row r="130" spans="1:11" ht="15">
      <c r="A130" s="44" t="s">
        <v>147</v>
      </c>
      <c r="B130" s="11" t="s">
        <v>172</v>
      </c>
      <c r="C130" s="5" t="s">
        <v>57</v>
      </c>
      <c r="D130" s="109" t="s">
        <v>253</v>
      </c>
      <c r="E130" s="6">
        <v>3.35</v>
      </c>
      <c r="F130" s="131">
        <v>9800</v>
      </c>
      <c r="G130" s="5" t="s">
        <v>16</v>
      </c>
      <c r="H130" s="5" t="s">
        <v>33</v>
      </c>
      <c r="I130" s="185"/>
      <c r="J130" s="219"/>
      <c r="K130" s="43"/>
    </row>
    <row r="131" spans="1:11" ht="15">
      <c r="A131" s="44" t="s">
        <v>147</v>
      </c>
      <c r="B131" s="11" t="s">
        <v>193</v>
      </c>
      <c r="C131" s="5" t="s">
        <v>180</v>
      </c>
      <c r="D131" s="71" t="s">
        <v>254</v>
      </c>
      <c r="E131" s="6">
        <v>23</v>
      </c>
      <c r="F131" s="131">
        <v>9800</v>
      </c>
      <c r="G131" s="5" t="s">
        <v>16</v>
      </c>
      <c r="H131" s="5" t="s">
        <v>92</v>
      </c>
      <c r="I131" s="185"/>
      <c r="J131" s="219"/>
      <c r="K131" s="43"/>
    </row>
    <row r="132" spans="1:11" ht="15">
      <c r="A132" s="44" t="s">
        <v>147</v>
      </c>
      <c r="B132" s="11" t="s">
        <v>194</v>
      </c>
      <c r="C132" s="5" t="s">
        <v>195</v>
      </c>
      <c r="D132" s="71" t="s">
        <v>254</v>
      </c>
      <c r="E132" s="6">
        <v>17</v>
      </c>
      <c r="F132" s="131">
        <v>9800</v>
      </c>
      <c r="G132" s="5" t="s">
        <v>16</v>
      </c>
      <c r="H132" s="5" t="s">
        <v>92</v>
      </c>
      <c r="I132" s="185"/>
      <c r="J132" s="219"/>
      <c r="K132" s="43"/>
    </row>
    <row r="133" spans="1:11" ht="15">
      <c r="A133" s="44" t="s">
        <v>147</v>
      </c>
      <c r="B133" s="11" t="s">
        <v>173</v>
      </c>
      <c r="C133" s="5" t="s">
        <v>196</v>
      </c>
      <c r="D133" s="52" t="s">
        <v>255</v>
      </c>
      <c r="E133" s="6">
        <v>15.9</v>
      </c>
      <c r="F133" s="131">
        <v>9800</v>
      </c>
      <c r="G133" s="5" t="s">
        <v>16</v>
      </c>
      <c r="H133" s="5" t="s">
        <v>33</v>
      </c>
      <c r="I133" s="185"/>
      <c r="J133" s="219"/>
      <c r="K133" s="43"/>
    </row>
    <row r="134" spans="1:11" ht="15">
      <c r="A134" s="44" t="s">
        <v>147</v>
      </c>
      <c r="B134" s="11" t="s">
        <v>174</v>
      </c>
      <c r="C134" s="5" t="s">
        <v>5</v>
      </c>
      <c r="D134" s="52" t="s">
        <v>255</v>
      </c>
      <c r="E134" s="6">
        <v>21.65</v>
      </c>
      <c r="F134" s="131">
        <v>9800</v>
      </c>
      <c r="G134" s="5" t="s">
        <v>16</v>
      </c>
      <c r="H134" s="5" t="s">
        <v>33</v>
      </c>
      <c r="I134" s="185"/>
      <c r="J134" s="219"/>
      <c r="K134" s="43"/>
    </row>
    <row r="135" spans="1:11" ht="15.75" thickBot="1">
      <c r="A135" s="45" t="s">
        <v>147</v>
      </c>
      <c r="B135" s="79" t="s">
        <v>175</v>
      </c>
      <c r="C135" s="81" t="s">
        <v>197</v>
      </c>
      <c r="D135" s="129" t="s">
        <v>295</v>
      </c>
      <c r="E135" s="83">
        <v>245.05</v>
      </c>
      <c r="F135" s="130">
        <v>9800</v>
      </c>
      <c r="G135" s="81" t="s">
        <v>16</v>
      </c>
      <c r="H135" s="81" t="s">
        <v>33</v>
      </c>
      <c r="I135" s="203"/>
      <c r="J135" s="220"/>
      <c r="K135" s="43"/>
    </row>
    <row r="136" spans="1:11" ht="15">
      <c r="A136" s="46" t="s">
        <v>147</v>
      </c>
      <c r="B136" s="98" t="s">
        <v>156</v>
      </c>
      <c r="C136" s="56" t="s">
        <v>104</v>
      </c>
      <c r="D136" s="50" t="s">
        <v>255</v>
      </c>
      <c r="E136" s="57">
        <v>71.65</v>
      </c>
      <c r="F136" s="58">
        <v>9300</v>
      </c>
      <c r="G136" s="56" t="s">
        <v>41</v>
      </c>
      <c r="H136" s="56" t="s">
        <v>33</v>
      </c>
      <c r="I136" s="230" t="s">
        <v>364</v>
      </c>
      <c r="J136" s="187">
        <f>SUM(E136:E139)</f>
        <v>170.3</v>
      </c>
      <c r="K136" s="43"/>
    </row>
    <row r="137" spans="1:11" ht="15">
      <c r="A137" s="44" t="s">
        <v>147</v>
      </c>
      <c r="B137" s="11" t="s">
        <v>157</v>
      </c>
      <c r="C137" s="5" t="s">
        <v>105</v>
      </c>
      <c r="D137" s="52" t="s">
        <v>255</v>
      </c>
      <c r="E137" s="6">
        <v>13.65</v>
      </c>
      <c r="F137" s="59">
        <v>9300</v>
      </c>
      <c r="G137" s="5" t="s">
        <v>41</v>
      </c>
      <c r="H137" s="5" t="s">
        <v>33</v>
      </c>
      <c r="I137" s="231"/>
      <c r="J137" s="233"/>
      <c r="K137" s="43"/>
    </row>
    <row r="138" spans="1:11" ht="15">
      <c r="A138" s="44" t="s">
        <v>147</v>
      </c>
      <c r="B138" s="11" t="s">
        <v>168</v>
      </c>
      <c r="C138" s="5" t="s">
        <v>105</v>
      </c>
      <c r="D138" s="52" t="s">
        <v>255</v>
      </c>
      <c r="E138" s="6">
        <v>13.65</v>
      </c>
      <c r="F138" s="59">
        <v>9300</v>
      </c>
      <c r="G138" s="5" t="s">
        <v>41</v>
      </c>
      <c r="H138" s="5" t="s">
        <v>33</v>
      </c>
      <c r="I138" s="231"/>
      <c r="J138" s="233"/>
      <c r="K138" s="43"/>
    </row>
    <row r="139" spans="1:11" ht="15">
      <c r="A139" s="44" t="s">
        <v>147</v>
      </c>
      <c r="B139" s="11" t="s">
        <v>169</v>
      </c>
      <c r="C139" s="5" t="s">
        <v>104</v>
      </c>
      <c r="D139" s="52" t="s">
        <v>255</v>
      </c>
      <c r="E139" s="6">
        <v>71.35</v>
      </c>
      <c r="F139" s="59">
        <v>9300</v>
      </c>
      <c r="G139" s="5" t="s">
        <v>41</v>
      </c>
      <c r="H139" s="5" t="s">
        <v>33</v>
      </c>
      <c r="I139" s="232"/>
      <c r="J139" s="234"/>
      <c r="K139" s="43"/>
    </row>
    <row r="140" spans="1:11" ht="27" customHeight="1">
      <c r="A140" s="44" t="s">
        <v>147</v>
      </c>
      <c r="B140" s="11" t="s">
        <v>230</v>
      </c>
      <c r="C140" s="5" t="s">
        <v>7</v>
      </c>
      <c r="D140" s="52" t="s">
        <v>255</v>
      </c>
      <c r="E140" s="6">
        <v>32</v>
      </c>
      <c r="F140" s="59">
        <v>9300</v>
      </c>
      <c r="G140" s="5" t="s">
        <v>41</v>
      </c>
      <c r="H140" s="5" t="s">
        <v>342</v>
      </c>
      <c r="I140" s="237" t="s">
        <v>365</v>
      </c>
      <c r="J140" s="239">
        <f>SUM(E140:E141)</f>
        <v>64</v>
      </c>
      <c r="K140" s="43"/>
    </row>
    <row r="141" spans="1:11" ht="19.5" customHeight="1" thickBot="1">
      <c r="A141" s="73" t="s">
        <v>147</v>
      </c>
      <c r="B141" s="100" t="s">
        <v>231</v>
      </c>
      <c r="C141" s="74" t="s">
        <v>7</v>
      </c>
      <c r="D141" s="51" t="s">
        <v>255</v>
      </c>
      <c r="E141" s="76">
        <v>32</v>
      </c>
      <c r="F141" s="101">
        <v>9300</v>
      </c>
      <c r="G141" s="74" t="s">
        <v>41</v>
      </c>
      <c r="H141" s="74" t="s">
        <v>342</v>
      </c>
      <c r="I141" s="238"/>
      <c r="J141" s="189"/>
      <c r="K141" s="43"/>
    </row>
    <row r="142" spans="1:11" ht="15.75" thickTop="1">
      <c r="A142" s="46" t="s">
        <v>191</v>
      </c>
      <c r="B142" s="98" t="s">
        <v>198</v>
      </c>
      <c r="C142" s="56" t="s">
        <v>233</v>
      </c>
      <c r="D142" s="99" t="s">
        <v>254</v>
      </c>
      <c r="E142" s="57">
        <v>3.35</v>
      </c>
      <c r="F142" s="128">
        <v>9800</v>
      </c>
      <c r="G142" s="56" t="s">
        <v>16</v>
      </c>
      <c r="H142" s="56" t="s">
        <v>33</v>
      </c>
      <c r="I142" s="190" t="s">
        <v>366</v>
      </c>
      <c r="J142" s="187">
        <f>SUM(E142:E167)</f>
        <v>1075.6500000000003</v>
      </c>
      <c r="K142" s="43"/>
    </row>
    <row r="143" spans="1:11" ht="15">
      <c r="A143" s="44" t="s">
        <v>191</v>
      </c>
      <c r="B143" s="11" t="s">
        <v>199</v>
      </c>
      <c r="C143" s="5" t="s">
        <v>233</v>
      </c>
      <c r="D143" s="71" t="s">
        <v>254</v>
      </c>
      <c r="E143" s="6">
        <v>3.5</v>
      </c>
      <c r="F143" s="131">
        <v>9800</v>
      </c>
      <c r="G143" s="5" t="s">
        <v>16</v>
      </c>
      <c r="H143" s="5" t="s">
        <v>33</v>
      </c>
      <c r="I143" s="195"/>
      <c r="J143" s="188"/>
      <c r="K143" s="43"/>
    </row>
    <row r="144" spans="1:11" ht="15">
      <c r="A144" s="44" t="s">
        <v>191</v>
      </c>
      <c r="B144" s="11" t="s">
        <v>200</v>
      </c>
      <c r="C144" s="5" t="s">
        <v>233</v>
      </c>
      <c r="D144" s="71" t="s">
        <v>254</v>
      </c>
      <c r="E144" s="6">
        <v>4.2</v>
      </c>
      <c r="F144" s="131">
        <v>9800</v>
      </c>
      <c r="G144" s="5" t="s">
        <v>16</v>
      </c>
      <c r="H144" s="5" t="s">
        <v>33</v>
      </c>
      <c r="I144" s="195"/>
      <c r="J144" s="188"/>
      <c r="K144" s="43"/>
    </row>
    <row r="145" spans="1:11" ht="15">
      <c r="A145" s="44" t="s">
        <v>191</v>
      </c>
      <c r="B145" s="11" t="s">
        <v>201</v>
      </c>
      <c r="C145" s="5" t="s">
        <v>233</v>
      </c>
      <c r="D145" s="71" t="s">
        <v>254</v>
      </c>
      <c r="E145" s="6">
        <v>3.6</v>
      </c>
      <c r="F145" s="131">
        <v>9800</v>
      </c>
      <c r="G145" s="5" t="s">
        <v>16</v>
      </c>
      <c r="H145" s="5" t="s">
        <v>33</v>
      </c>
      <c r="I145" s="195"/>
      <c r="J145" s="188"/>
      <c r="K145" s="43"/>
    </row>
    <row r="146" spans="1:11" ht="15">
      <c r="A146" s="44" t="s">
        <v>191</v>
      </c>
      <c r="B146" s="11" t="s">
        <v>202</v>
      </c>
      <c r="C146" s="5" t="s">
        <v>233</v>
      </c>
      <c r="D146" s="71" t="s">
        <v>254</v>
      </c>
      <c r="E146" s="6">
        <v>4.2</v>
      </c>
      <c r="F146" s="131">
        <v>9800</v>
      </c>
      <c r="G146" s="5" t="s">
        <v>16</v>
      </c>
      <c r="H146" s="5" t="s">
        <v>33</v>
      </c>
      <c r="I146" s="195"/>
      <c r="J146" s="188"/>
      <c r="K146" s="43"/>
    </row>
    <row r="147" spans="1:11" ht="15">
      <c r="A147" s="44" t="s">
        <v>191</v>
      </c>
      <c r="B147" s="11" t="s">
        <v>203</v>
      </c>
      <c r="C147" s="5" t="s">
        <v>233</v>
      </c>
      <c r="D147" s="71" t="s">
        <v>254</v>
      </c>
      <c r="E147" s="6">
        <v>3.5</v>
      </c>
      <c r="F147" s="131">
        <v>9800</v>
      </c>
      <c r="G147" s="5" t="s">
        <v>16</v>
      </c>
      <c r="H147" s="5" t="s">
        <v>33</v>
      </c>
      <c r="I147" s="195"/>
      <c r="J147" s="188"/>
      <c r="K147" s="43"/>
    </row>
    <row r="148" spans="1:11" ht="15">
      <c r="A148" s="44" t="s">
        <v>191</v>
      </c>
      <c r="B148" s="11" t="s">
        <v>204</v>
      </c>
      <c r="C148" s="5" t="s">
        <v>233</v>
      </c>
      <c r="D148" s="71" t="s">
        <v>254</v>
      </c>
      <c r="E148" s="6">
        <v>3.35</v>
      </c>
      <c r="F148" s="131">
        <v>9800</v>
      </c>
      <c r="G148" s="5" t="s">
        <v>16</v>
      </c>
      <c r="H148" s="5" t="s">
        <v>33</v>
      </c>
      <c r="I148" s="195"/>
      <c r="J148" s="188"/>
      <c r="K148" s="43"/>
    </row>
    <row r="149" spans="1:11" ht="15">
      <c r="A149" s="44" t="s">
        <v>191</v>
      </c>
      <c r="B149" s="11" t="s">
        <v>205</v>
      </c>
      <c r="C149" s="5" t="s">
        <v>234</v>
      </c>
      <c r="D149" s="71" t="s">
        <v>254</v>
      </c>
      <c r="E149" s="6">
        <v>6</v>
      </c>
      <c r="F149" s="131">
        <v>9800</v>
      </c>
      <c r="G149" s="5" t="s">
        <v>16</v>
      </c>
      <c r="H149" s="5" t="s">
        <v>33</v>
      </c>
      <c r="I149" s="195"/>
      <c r="J149" s="188"/>
      <c r="K149" s="43"/>
    </row>
    <row r="150" spans="1:11" ht="15">
      <c r="A150" s="44" t="s">
        <v>191</v>
      </c>
      <c r="B150" s="11" t="s">
        <v>206</v>
      </c>
      <c r="C150" s="5" t="s">
        <v>234</v>
      </c>
      <c r="D150" s="71" t="s">
        <v>254</v>
      </c>
      <c r="E150" s="6">
        <v>6</v>
      </c>
      <c r="F150" s="131">
        <v>9800</v>
      </c>
      <c r="G150" s="5" t="s">
        <v>16</v>
      </c>
      <c r="H150" s="5" t="s">
        <v>33</v>
      </c>
      <c r="I150" s="195"/>
      <c r="J150" s="188"/>
      <c r="K150" s="43"/>
    </row>
    <row r="151" spans="1:11" ht="15">
      <c r="A151" s="44" t="s">
        <v>191</v>
      </c>
      <c r="B151" s="11" t="s">
        <v>207</v>
      </c>
      <c r="C151" s="5" t="s">
        <v>235</v>
      </c>
      <c r="D151" s="71" t="s">
        <v>254</v>
      </c>
      <c r="E151" s="6">
        <v>45.45</v>
      </c>
      <c r="F151" s="131">
        <v>9800</v>
      </c>
      <c r="G151" s="5" t="s">
        <v>16</v>
      </c>
      <c r="H151" s="5" t="s">
        <v>33</v>
      </c>
      <c r="I151" s="195"/>
      <c r="J151" s="188"/>
      <c r="K151" s="43"/>
    </row>
    <row r="152" spans="1:11" ht="15">
      <c r="A152" s="44" t="s">
        <v>191</v>
      </c>
      <c r="B152" s="11" t="s">
        <v>208</v>
      </c>
      <c r="C152" s="5" t="s">
        <v>234</v>
      </c>
      <c r="D152" s="71" t="s">
        <v>254</v>
      </c>
      <c r="E152" s="6">
        <v>13.2</v>
      </c>
      <c r="F152" s="131">
        <v>9800</v>
      </c>
      <c r="G152" s="5" t="s">
        <v>16</v>
      </c>
      <c r="H152" s="5" t="s">
        <v>33</v>
      </c>
      <c r="I152" s="195"/>
      <c r="J152" s="188"/>
      <c r="K152" s="43"/>
    </row>
    <row r="153" spans="1:11" ht="15">
      <c r="A153" s="44" t="s">
        <v>191</v>
      </c>
      <c r="B153" s="11" t="s">
        <v>209</v>
      </c>
      <c r="C153" s="5" t="s">
        <v>234</v>
      </c>
      <c r="D153" s="71" t="s">
        <v>254</v>
      </c>
      <c r="E153" s="6">
        <v>15.25</v>
      </c>
      <c r="F153" s="131">
        <v>9800</v>
      </c>
      <c r="G153" s="5" t="s">
        <v>16</v>
      </c>
      <c r="H153" s="5" t="s">
        <v>33</v>
      </c>
      <c r="I153" s="195"/>
      <c r="J153" s="188"/>
      <c r="K153" s="43"/>
    </row>
    <row r="154" spans="1:11" ht="15">
      <c r="A154" s="44" t="s">
        <v>191</v>
      </c>
      <c r="B154" s="11" t="s">
        <v>210</v>
      </c>
      <c r="C154" s="5" t="s">
        <v>236</v>
      </c>
      <c r="D154" s="71" t="s">
        <v>254</v>
      </c>
      <c r="E154" s="6">
        <v>792</v>
      </c>
      <c r="F154" s="131">
        <v>9800</v>
      </c>
      <c r="G154" s="5" t="s">
        <v>16</v>
      </c>
      <c r="H154" s="5" t="s">
        <v>33</v>
      </c>
      <c r="I154" s="195"/>
      <c r="J154" s="188"/>
      <c r="K154" s="43"/>
    </row>
    <row r="155" spans="1:11" ht="15">
      <c r="A155" s="44" t="s">
        <v>191</v>
      </c>
      <c r="B155" s="11" t="s">
        <v>211</v>
      </c>
      <c r="C155" s="5" t="s">
        <v>232</v>
      </c>
      <c r="D155" s="52" t="s">
        <v>255</v>
      </c>
      <c r="E155" s="6">
        <v>36.1</v>
      </c>
      <c r="F155" s="131">
        <v>9800</v>
      </c>
      <c r="G155" s="5" t="s">
        <v>16</v>
      </c>
      <c r="H155" s="5" t="s">
        <v>33</v>
      </c>
      <c r="I155" s="195"/>
      <c r="J155" s="188"/>
      <c r="K155" s="43"/>
    </row>
    <row r="156" spans="1:11" ht="15">
      <c r="A156" s="44" t="s">
        <v>191</v>
      </c>
      <c r="B156" s="11" t="s">
        <v>215</v>
      </c>
      <c r="C156" s="5" t="s">
        <v>39</v>
      </c>
      <c r="D156" s="71" t="s">
        <v>254</v>
      </c>
      <c r="E156" s="6">
        <v>11</v>
      </c>
      <c r="F156" s="131">
        <v>9800</v>
      </c>
      <c r="G156" s="5" t="s">
        <v>16</v>
      </c>
      <c r="H156" s="5" t="s">
        <v>33</v>
      </c>
      <c r="I156" s="195"/>
      <c r="J156" s="188"/>
      <c r="K156" s="43"/>
    </row>
    <row r="157" spans="1:11" ht="15">
      <c r="A157" s="44" t="s">
        <v>191</v>
      </c>
      <c r="B157" s="11" t="s">
        <v>216</v>
      </c>
      <c r="C157" s="5" t="s">
        <v>238</v>
      </c>
      <c r="D157" s="71" t="s">
        <v>254</v>
      </c>
      <c r="E157" s="6">
        <v>17.5</v>
      </c>
      <c r="F157" s="131">
        <v>9800</v>
      </c>
      <c r="G157" s="5" t="s">
        <v>16</v>
      </c>
      <c r="H157" s="5" t="s">
        <v>33</v>
      </c>
      <c r="I157" s="195"/>
      <c r="J157" s="188"/>
      <c r="K157" s="43"/>
    </row>
    <row r="158" spans="1:11" ht="15">
      <c r="A158" s="44" t="s">
        <v>191</v>
      </c>
      <c r="B158" s="11" t="s">
        <v>217</v>
      </c>
      <c r="C158" s="5" t="s">
        <v>239</v>
      </c>
      <c r="D158" s="71" t="s">
        <v>254</v>
      </c>
      <c r="E158" s="6">
        <v>14.3</v>
      </c>
      <c r="F158" s="131">
        <v>9800</v>
      </c>
      <c r="G158" s="5" t="s">
        <v>16</v>
      </c>
      <c r="H158" s="5" t="s">
        <v>33</v>
      </c>
      <c r="I158" s="195"/>
      <c r="J158" s="188"/>
      <c r="K158" s="43"/>
    </row>
    <row r="159" spans="1:11" ht="15">
      <c r="A159" s="44" t="s">
        <v>191</v>
      </c>
      <c r="B159" s="11" t="s">
        <v>218</v>
      </c>
      <c r="C159" s="5" t="s">
        <v>39</v>
      </c>
      <c r="D159" s="71" t="s">
        <v>254</v>
      </c>
      <c r="E159" s="6">
        <v>11.1</v>
      </c>
      <c r="F159" s="131">
        <v>9800</v>
      </c>
      <c r="G159" s="5" t="s">
        <v>16</v>
      </c>
      <c r="H159" s="5" t="s">
        <v>33</v>
      </c>
      <c r="I159" s="195"/>
      <c r="J159" s="188"/>
      <c r="K159" s="43"/>
    </row>
    <row r="160" spans="1:11" ht="15">
      <c r="A160" s="44" t="s">
        <v>191</v>
      </c>
      <c r="B160" s="11" t="s">
        <v>222</v>
      </c>
      <c r="C160" s="5" t="s">
        <v>180</v>
      </c>
      <c r="D160" s="71" t="s">
        <v>254</v>
      </c>
      <c r="E160" s="6">
        <v>27.25</v>
      </c>
      <c r="F160" s="131">
        <v>9800</v>
      </c>
      <c r="G160" s="5" t="s">
        <v>16</v>
      </c>
      <c r="H160" s="5" t="s">
        <v>92</v>
      </c>
      <c r="I160" s="195"/>
      <c r="J160" s="188"/>
      <c r="K160" s="43"/>
    </row>
    <row r="161" spans="1:11" ht="15">
      <c r="A161" s="44" t="s">
        <v>191</v>
      </c>
      <c r="B161" s="11" t="s">
        <v>223</v>
      </c>
      <c r="C161" s="5" t="s">
        <v>196</v>
      </c>
      <c r="D161" s="52" t="s">
        <v>255</v>
      </c>
      <c r="E161" s="6">
        <v>8.3</v>
      </c>
      <c r="F161" s="131">
        <v>9800</v>
      </c>
      <c r="G161" s="5" t="s">
        <v>16</v>
      </c>
      <c r="H161" s="5" t="s">
        <v>33</v>
      </c>
      <c r="I161" s="195"/>
      <c r="J161" s="188"/>
      <c r="K161" s="43"/>
    </row>
    <row r="162" spans="1:11" ht="15">
      <c r="A162" s="44" t="s">
        <v>191</v>
      </c>
      <c r="B162" s="11" t="s">
        <v>224</v>
      </c>
      <c r="C162" s="5" t="s">
        <v>5</v>
      </c>
      <c r="D162" s="52" t="s">
        <v>255</v>
      </c>
      <c r="E162" s="6">
        <v>13.4</v>
      </c>
      <c r="F162" s="131">
        <v>9800</v>
      </c>
      <c r="G162" s="5" t="s">
        <v>16</v>
      </c>
      <c r="H162" s="5" t="s">
        <v>33</v>
      </c>
      <c r="I162" s="195"/>
      <c r="J162" s="188"/>
      <c r="K162" s="43"/>
    </row>
    <row r="163" spans="1:11" ht="15">
      <c r="A163" s="44" t="s">
        <v>191</v>
      </c>
      <c r="B163" s="11" t="s">
        <v>225</v>
      </c>
      <c r="C163" s="5" t="s">
        <v>23</v>
      </c>
      <c r="D163" s="54" t="s">
        <v>252</v>
      </c>
      <c r="E163" s="6">
        <v>4.7</v>
      </c>
      <c r="F163" s="131">
        <v>9800</v>
      </c>
      <c r="G163" s="5" t="s">
        <v>16</v>
      </c>
      <c r="H163" s="5" t="s">
        <v>34</v>
      </c>
      <c r="I163" s="195"/>
      <c r="J163" s="188"/>
      <c r="K163" s="43"/>
    </row>
    <row r="164" spans="1:11" ht="15">
      <c r="A164" s="44" t="s">
        <v>191</v>
      </c>
      <c r="B164" s="11" t="s">
        <v>226</v>
      </c>
      <c r="C164" s="5" t="s">
        <v>23</v>
      </c>
      <c r="D164" s="54" t="s">
        <v>252</v>
      </c>
      <c r="E164" s="6">
        <v>8.9</v>
      </c>
      <c r="F164" s="131">
        <v>9800</v>
      </c>
      <c r="G164" s="5" t="s">
        <v>16</v>
      </c>
      <c r="H164" s="5" t="s">
        <v>34</v>
      </c>
      <c r="I164" s="195"/>
      <c r="J164" s="188"/>
      <c r="K164" s="43"/>
    </row>
    <row r="165" spans="1:11" ht="15">
      <c r="A165" s="44" t="s">
        <v>191</v>
      </c>
      <c r="B165" s="11" t="s">
        <v>227</v>
      </c>
      <c r="C165" s="5" t="s">
        <v>24</v>
      </c>
      <c r="D165" s="54" t="s">
        <v>252</v>
      </c>
      <c r="E165" s="6">
        <v>4.3</v>
      </c>
      <c r="F165" s="131">
        <v>9800</v>
      </c>
      <c r="G165" s="5" t="s">
        <v>16</v>
      </c>
      <c r="H165" s="5" t="s">
        <v>34</v>
      </c>
      <c r="I165" s="195"/>
      <c r="J165" s="188"/>
      <c r="K165" s="43"/>
    </row>
    <row r="166" spans="1:11" ht="15">
      <c r="A166" s="44" t="s">
        <v>191</v>
      </c>
      <c r="B166" s="11" t="s">
        <v>228</v>
      </c>
      <c r="C166" s="5" t="s">
        <v>25</v>
      </c>
      <c r="D166" s="54" t="s">
        <v>252</v>
      </c>
      <c r="E166" s="6">
        <v>4.7</v>
      </c>
      <c r="F166" s="131">
        <v>9800</v>
      </c>
      <c r="G166" s="5" t="s">
        <v>16</v>
      </c>
      <c r="H166" s="5" t="s">
        <v>34</v>
      </c>
      <c r="I166" s="195"/>
      <c r="J166" s="188"/>
      <c r="K166" s="43"/>
    </row>
    <row r="167" spans="1:11" ht="15">
      <c r="A167" s="44" t="s">
        <v>191</v>
      </c>
      <c r="B167" s="11" t="s">
        <v>229</v>
      </c>
      <c r="C167" s="5" t="s">
        <v>25</v>
      </c>
      <c r="D167" s="54" t="s">
        <v>252</v>
      </c>
      <c r="E167" s="6">
        <v>10.5</v>
      </c>
      <c r="F167" s="131">
        <v>9800</v>
      </c>
      <c r="G167" s="5" t="s">
        <v>16</v>
      </c>
      <c r="H167" s="5" t="s">
        <v>34</v>
      </c>
      <c r="I167" s="240"/>
      <c r="J167" s="241"/>
      <c r="K167" s="43"/>
    </row>
    <row r="168" spans="1:11" ht="25.5" customHeight="1">
      <c r="A168" s="44" t="s">
        <v>191</v>
      </c>
      <c r="B168" s="11" t="s">
        <v>212</v>
      </c>
      <c r="C168" s="5" t="s">
        <v>237</v>
      </c>
      <c r="D168" s="102" t="s">
        <v>295</v>
      </c>
      <c r="E168" s="6">
        <v>3.8</v>
      </c>
      <c r="F168" s="131">
        <v>9800</v>
      </c>
      <c r="G168" s="5" t="s">
        <v>16</v>
      </c>
      <c r="H168" s="5" t="s">
        <v>33</v>
      </c>
      <c r="I168" s="206" t="s">
        <v>367</v>
      </c>
      <c r="J168" s="239">
        <f>SUM(E168:E169)</f>
        <v>7.48</v>
      </c>
      <c r="K168" s="43"/>
    </row>
    <row r="169" spans="1:11" ht="23.25" customHeight="1" thickBot="1">
      <c r="A169" s="45" t="s">
        <v>191</v>
      </c>
      <c r="B169" s="79" t="s">
        <v>221</v>
      </c>
      <c r="C169" s="81" t="s">
        <v>237</v>
      </c>
      <c r="D169" s="129" t="s">
        <v>295</v>
      </c>
      <c r="E169" s="83">
        <v>3.68</v>
      </c>
      <c r="F169" s="130">
        <v>9800</v>
      </c>
      <c r="G169" s="81" t="s">
        <v>16</v>
      </c>
      <c r="H169" s="81" t="s">
        <v>33</v>
      </c>
      <c r="I169" s="203"/>
      <c r="J169" s="197"/>
      <c r="K169" s="43"/>
    </row>
    <row r="170" spans="1:11" ht="15">
      <c r="A170" s="46" t="s">
        <v>191</v>
      </c>
      <c r="B170" s="98" t="s">
        <v>213</v>
      </c>
      <c r="C170" s="56" t="s">
        <v>5</v>
      </c>
      <c r="D170" s="50" t="s">
        <v>255</v>
      </c>
      <c r="E170" s="57">
        <v>65.3</v>
      </c>
      <c r="F170" s="58">
        <v>9300</v>
      </c>
      <c r="G170" s="56" t="s">
        <v>41</v>
      </c>
      <c r="H170" s="56" t="s">
        <v>33</v>
      </c>
      <c r="I170" s="198" t="s">
        <v>368</v>
      </c>
      <c r="J170" s="187">
        <f>SUM(E170:E173)</f>
        <v>157.79999999999998</v>
      </c>
      <c r="K170" s="43"/>
    </row>
    <row r="171" spans="1:11" ht="15">
      <c r="A171" s="44" t="s">
        <v>191</v>
      </c>
      <c r="B171" s="11" t="s">
        <v>214</v>
      </c>
      <c r="C171" s="5" t="s">
        <v>105</v>
      </c>
      <c r="D171" s="52" t="s">
        <v>255</v>
      </c>
      <c r="E171" s="6">
        <v>13.6</v>
      </c>
      <c r="F171" s="59">
        <v>9300</v>
      </c>
      <c r="G171" s="5" t="s">
        <v>41</v>
      </c>
      <c r="H171" s="5" t="s">
        <v>33</v>
      </c>
      <c r="I171" s="185"/>
      <c r="J171" s="188"/>
      <c r="K171" s="43"/>
    </row>
    <row r="172" spans="1:11" ht="15">
      <c r="A172" s="44" t="s">
        <v>191</v>
      </c>
      <c r="B172" s="11" t="s">
        <v>219</v>
      </c>
      <c r="C172" s="5" t="s">
        <v>105</v>
      </c>
      <c r="D172" s="52" t="s">
        <v>255</v>
      </c>
      <c r="E172" s="6">
        <v>13.6</v>
      </c>
      <c r="F172" s="59">
        <v>9300</v>
      </c>
      <c r="G172" s="5" t="s">
        <v>41</v>
      </c>
      <c r="H172" s="5" t="s">
        <v>33</v>
      </c>
      <c r="I172" s="185"/>
      <c r="J172" s="188"/>
      <c r="K172" s="43"/>
    </row>
    <row r="173" spans="1:11" ht="15">
      <c r="A173" s="44" t="s">
        <v>191</v>
      </c>
      <c r="B173" s="11" t="s">
        <v>220</v>
      </c>
      <c r="C173" s="5" t="s">
        <v>5</v>
      </c>
      <c r="D173" s="52" t="s">
        <v>255</v>
      </c>
      <c r="E173" s="6">
        <v>65.3</v>
      </c>
      <c r="F173" s="59">
        <v>9300</v>
      </c>
      <c r="G173" s="5" t="s">
        <v>41</v>
      </c>
      <c r="H173" s="5" t="s">
        <v>33</v>
      </c>
      <c r="I173" s="199"/>
      <c r="J173" s="241"/>
      <c r="K173" s="43"/>
    </row>
    <row r="174" spans="1:11" ht="22.5" customHeight="1">
      <c r="A174" s="44" t="s">
        <v>191</v>
      </c>
      <c r="B174" s="11" t="s">
        <v>240</v>
      </c>
      <c r="C174" s="5" t="s">
        <v>7</v>
      </c>
      <c r="D174" s="52" t="s">
        <v>255</v>
      </c>
      <c r="E174" s="6">
        <v>33.7</v>
      </c>
      <c r="F174" s="59">
        <v>9300</v>
      </c>
      <c r="G174" s="5" t="s">
        <v>41</v>
      </c>
      <c r="H174" s="5" t="s">
        <v>342</v>
      </c>
      <c r="I174" s="206" t="s">
        <v>369</v>
      </c>
      <c r="J174" s="242">
        <f>SUM(E174:E175)</f>
        <v>67.4</v>
      </c>
      <c r="K174" s="43"/>
    </row>
    <row r="175" spans="1:11" ht="26.25" customHeight="1" thickBot="1">
      <c r="A175" s="171" t="s">
        <v>191</v>
      </c>
      <c r="B175" s="174" t="s">
        <v>241</v>
      </c>
      <c r="C175" s="47" t="s">
        <v>7</v>
      </c>
      <c r="D175" s="175" t="s">
        <v>255</v>
      </c>
      <c r="E175" s="173">
        <v>33.7</v>
      </c>
      <c r="F175" s="101">
        <v>9300</v>
      </c>
      <c r="G175" s="74" t="s">
        <v>41</v>
      </c>
      <c r="H175" s="74" t="s">
        <v>342</v>
      </c>
      <c r="I175" s="186"/>
      <c r="J175" s="243"/>
      <c r="K175" s="43"/>
    </row>
    <row r="176" spans="1:10" ht="39.75" customHeight="1" thickBot="1" thickTop="1">
      <c r="A176" s="221" t="s">
        <v>374</v>
      </c>
      <c r="B176" s="222"/>
      <c r="C176" s="223"/>
      <c r="D176" s="178" t="s">
        <v>249</v>
      </c>
      <c r="E176" s="182">
        <f>SUM(E4:E175)</f>
        <v>5054.7699999999995</v>
      </c>
      <c r="J176" s="184">
        <f>SUM(J4:J175)</f>
        <v>5054.77</v>
      </c>
    </row>
    <row r="177" spans="1:10" ht="39.75" customHeight="1" thickBot="1">
      <c r="A177" s="181"/>
      <c r="B177" s="181"/>
      <c r="C177" s="181"/>
      <c r="D177" s="176"/>
      <c r="E177" s="172"/>
      <c r="J177" s="169"/>
    </row>
    <row r="178" spans="1:7" ht="15" customHeight="1">
      <c r="A178" s="183"/>
      <c r="B178" s="183"/>
      <c r="C178" s="224" t="s">
        <v>375</v>
      </c>
      <c r="D178" s="225"/>
      <c r="E178" s="145">
        <f>SUM(E4:E8)</f>
        <v>112.58999999999999</v>
      </c>
      <c r="F178" s="146">
        <v>9135</v>
      </c>
      <c r="G178" s="147" t="s">
        <v>244</v>
      </c>
    </row>
    <row r="179" spans="1:10" ht="15">
      <c r="A179" s="183"/>
      <c r="B179" s="183"/>
      <c r="C179" s="226"/>
      <c r="D179" s="227"/>
      <c r="E179" s="143">
        <f>SUM(E9:E18)</f>
        <v>304.1</v>
      </c>
      <c r="F179" s="12">
        <v>9730</v>
      </c>
      <c r="G179" s="144" t="s">
        <v>188</v>
      </c>
      <c r="J179" s="10" t="s">
        <v>146</v>
      </c>
    </row>
    <row r="180" spans="1:7" ht="15">
      <c r="A180" s="183"/>
      <c r="B180" s="183"/>
      <c r="C180" s="226"/>
      <c r="D180" s="227"/>
      <c r="E180" s="143">
        <f>SUM(E39:E57)</f>
        <v>341.4</v>
      </c>
      <c r="F180" s="13">
        <v>2900</v>
      </c>
      <c r="G180" s="144" t="s">
        <v>245</v>
      </c>
    </row>
    <row r="181" spans="1:7" ht="15">
      <c r="A181" s="183"/>
      <c r="B181" s="183"/>
      <c r="C181" s="226"/>
      <c r="D181" s="227"/>
      <c r="E181" s="143">
        <f>SUM(E58:E77)</f>
        <v>346.49999999999994</v>
      </c>
      <c r="F181" s="14">
        <v>1900</v>
      </c>
      <c r="G181" s="144" t="s">
        <v>243</v>
      </c>
    </row>
    <row r="182" spans="1:7" ht="15">
      <c r="A182" s="183"/>
      <c r="B182" s="183"/>
      <c r="C182" s="226"/>
      <c r="D182" s="227"/>
      <c r="E182" s="143">
        <f>SUM(E78:E96)</f>
        <v>336.75000000000006</v>
      </c>
      <c r="F182" s="15">
        <v>2800</v>
      </c>
      <c r="G182" s="144" t="s">
        <v>246</v>
      </c>
    </row>
    <row r="183" spans="1:7" ht="15">
      <c r="A183" s="183"/>
      <c r="B183" s="183"/>
      <c r="C183" s="226"/>
      <c r="D183" s="227"/>
      <c r="E183" s="143">
        <f>SUM(E103:E111,E112:E114,E115:E117)</f>
        <v>427.55</v>
      </c>
      <c r="F183" s="16">
        <v>9750</v>
      </c>
      <c r="G183" s="144" t="s">
        <v>176</v>
      </c>
    </row>
    <row r="184" spans="1:8" ht="15">
      <c r="A184" s="183"/>
      <c r="B184" s="183"/>
      <c r="C184" s="226"/>
      <c r="D184" s="227"/>
      <c r="E184" s="143">
        <f>SUM(E118:E135,E142:E169)</f>
        <v>1490.6299999999999</v>
      </c>
      <c r="F184" s="17">
        <v>9800</v>
      </c>
      <c r="G184" s="144" t="s">
        <v>250</v>
      </c>
      <c r="H184" s="10"/>
    </row>
    <row r="185" spans="1:8" ht="15.75" thickBot="1">
      <c r="A185" s="183"/>
      <c r="B185" s="183"/>
      <c r="C185" s="226"/>
      <c r="D185" s="227"/>
      <c r="E185" s="149">
        <f>SUM(E19:E38,E97:E102,E136:E141,E170:E175)</f>
        <v>1695.2500000000002</v>
      </c>
      <c r="F185" s="150">
        <v>9300</v>
      </c>
      <c r="G185" s="151" t="s">
        <v>247</v>
      </c>
      <c r="H185" s="10"/>
    </row>
    <row r="186" spans="1:7" ht="16.5" thickBot="1">
      <c r="A186" s="183"/>
      <c r="B186" s="183"/>
      <c r="C186" s="228"/>
      <c r="D186" s="229"/>
      <c r="E186" s="148">
        <f>SUM(E178:E185)</f>
        <v>5054.7699999999995</v>
      </c>
      <c r="F186" s="235" t="s">
        <v>248</v>
      </c>
      <c r="G186" s="236"/>
    </row>
    <row r="187" spans="2:5" ht="12.75">
      <c r="B187" s="4"/>
      <c r="E187" s="1" t="s">
        <v>146</v>
      </c>
    </row>
    <row r="188" spans="2:5" ht="12.75">
      <c r="B188" s="4"/>
      <c r="E188" s="1"/>
    </row>
    <row r="189" spans="2:5" ht="12.75">
      <c r="B189" s="4"/>
      <c r="E189" s="1"/>
    </row>
    <row r="190" spans="2:5" ht="13.5" thickBot="1">
      <c r="B190" s="4"/>
      <c r="E190" s="1"/>
    </row>
    <row r="191" spans="2:5" ht="22.5" customHeight="1" thickBot="1">
      <c r="B191" s="4"/>
      <c r="C191" s="164" t="s">
        <v>341</v>
      </c>
      <c r="D191" s="165"/>
      <c r="E191" s="1"/>
    </row>
    <row r="192" spans="2:5" ht="15">
      <c r="B192" s="4"/>
      <c r="C192" s="145">
        <f>(SUM(E4:E6))+E14+E15+E19+E20+(SUM(E22:E24))+(SUM(E30:E32))++(SUM(E36:E38))+E44+E46+E52+E59+E66+E72+E79+E85+E91+(SUM(E97:E102))+E108+E110+E113+E120+E122+E133+E134+(SUM(E136:E141))+E155+E161+E162+(SUM(E170:E175))</f>
        <v>2007.24</v>
      </c>
      <c r="D192" s="158" t="s">
        <v>255</v>
      </c>
      <c r="E192" s="156"/>
    </row>
    <row r="193" spans="2:5" ht="15">
      <c r="B193" s="4"/>
      <c r="C193" s="143">
        <f>(SUM(E9:E13))+(SUM(E25:E29))+(SUM(E39:E43))+(SUM(E54:E55))+(SUM(E60:E65))+(SUM(E74:E75))+(SUM(E80:E84))+(SUM(E88:E89))+(SUM(E103:E107))+(SUM(E123:E129))+(SUM(E163:E167))</f>
        <v>278.9</v>
      </c>
      <c r="D193" s="159" t="s">
        <v>252</v>
      </c>
      <c r="E193" s="156"/>
    </row>
    <row r="194" spans="2:5" ht="15">
      <c r="B194" s="4"/>
      <c r="C194" s="143">
        <f>E7+(SUM(E16:E18))+E21+E33+E34++E45+(SUM(E47:E51))+E57+E58+(SUM(E67:E71))+E77+E78+E86+(SUM(E92:E96))+E109+E111+E112+E114+E115+E117+E118+E119+E131+E132+(SUM(E142:E154))+(SUM(E156:E160))</f>
        <v>2435.5499999999997</v>
      </c>
      <c r="D194" s="160" t="s">
        <v>254</v>
      </c>
      <c r="E194" s="156"/>
    </row>
    <row r="195" spans="2:5" ht="15">
      <c r="B195" s="4"/>
      <c r="C195" s="143">
        <f>E8+E53+E56+E73+E76+E87+E90+E116+E130</f>
        <v>57.4</v>
      </c>
      <c r="D195" s="161" t="s">
        <v>253</v>
      </c>
      <c r="E195" s="156"/>
    </row>
    <row r="196" spans="2:5" ht="15.75" thickBot="1">
      <c r="B196" s="4"/>
      <c r="C196" s="149">
        <f>E35+E121+E135+E168+E169</f>
        <v>275.68</v>
      </c>
      <c r="D196" s="162" t="s">
        <v>295</v>
      </c>
      <c r="E196" s="156"/>
    </row>
    <row r="197" spans="2:5" ht="16.5" thickBot="1">
      <c r="B197" s="4"/>
      <c r="C197" s="148">
        <f>SUM(C192:C196)</f>
        <v>5054.7699999999995</v>
      </c>
      <c r="D197" s="163" t="s">
        <v>248</v>
      </c>
      <c r="E197" s="157"/>
    </row>
    <row r="198" spans="2:5" ht="12.75">
      <c r="B198" s="4"/>
      <c r="E198" s="1"/>
    </row>
    <row r="199" spans="2:5" ht="12.75">
      <c r="B199" s="4"/>
      <c r="E199" s="1"/>
    </row>
    <row r="200" spans="1:5" ht="21" customHeight="1">
      <c r="A200" s="49" t="s">
        <v>313</v>
      </c>
      <c r="B200" s="4"/>
      <c r="E200" s="1"/>
    </row>
    <row r="201" spans="1:5" ht="27" customHeight="1">
      <c r="A201" s="170" t="s">
        <v>370</v>
      </c>
      <c r="B201" s="4"/>
      <c r="E201" s="1"/>
    </row>
    <row r="202" spans="2:5" ht="12.75">
      <c r="B202" s="4"/>
      <c r="E202" s="1"/>
    </row>
    <row r="203" spans="2:5" ht="12.75">
      <c r="B203" s="4"/>
      <c r="E203" s="1"/>
    </row>
    <row r="204" spans="2:5" ht="12.75">
      <c r="B204" s="4"/>
      <c r="E204" s="1"/>
    </row>
    <row r="205" spans="2:5" ht="12.75">
      <c r="B205" s="4"/>
      <c r="E205" s="1"/>
    </row>
    <row r="206" spans="2:5" ht="12.75">
      <c r="B206" s="4"/>
      <c r="E206" s="1"/>
    </row>
    <row r="207" spans="2:5" ht="12.75">
      <c r="B207" s="4"/>
      <c r="E207" s="1"/>
    </row>
    <row r="208" spans="2:5" ht="12.75">
      <c r="B208" s="4"/>
      <c r="E208" s="1"/>
    </row>
    <row r="209" spans="2:5" ht="12.75">
      <c r="B209" s="4"/>
      <c r="E209" s="1"/>
    </row>
    <row r="210" spans="2:5" ht="12.75">
      <c r="B210" s="4"/>
      <c r="E210" s="1"/>
    </row>
    <row r="211" spans="2:5" ht="12.75">
      <c r="B211" s="4"/>
      <c r="E211" s="1"/>
    </row>
    <row r="212" spans="2:5" ht="12.75">
      <c r="B212" s="4"/>
      <c r="E212" s="1"/>
    </row>
    <row r="213" spans="2:5" ht="12.75">
      <c r="B213" s="4"/>
      <c r="E213" s="1"/>
    </row>
    <row r="214" spans="2:5" ht="12.75">
      <c r="B214" s="4"/>
      <c r="E214" s="1"/>
    </row>
    <row r="215" spans="2:5" ht="12.75">
      <c r="B215" s="4"/>
      <c r="E215" s="1"/>
    </row>
    <row r="216" spans="2:5" ht="12.75">
      <c r="B216" s="4"/>
      <c r="E216" s="1"/>
    </row>
    <row r="217" spans="2:5" ht="12.75">
      <c r="B217" s="4"/>
      <c r="E217" s="1"/>
    </row>
    <row r="218" spans="2:5" ht="12.75">
      <c r="B218" s="4"/>
      <c r="E218" s="1"/>
    </row>
    <row r="219" spans="2:5" ht="12.75">
      <c r="B219" s="4"/>
      <c r="E219" s="1"/>
    </row>
    <row r="220" spans="2:5" ht="12.75">
      <c r="B220" s="4"/>
      <c r="E220" s="1"/>
    </row>
    <row r="221" spans="2:5" ht="12.75">
      <c r="B221" s="4"/>
      <c r="E221" s="1"/>
    </row>
    <row r="222" spans="2:5" ht="12.75">
      <c r="B222" s="4"/>
      <c r="E222" s="1"/>
    </row>
    <row r="223" spans="2:5" ht="12.75">
      <c r="B223" s="4"/>
      <c r="E223" s="1"/>
    </row>
    <row r="224" spans="2:5" ht="12.75">
      <c r="B224" s="4"/>
      <c r="E224" s="1"/>
    </row>
    <row r="225" spans="2:5" ht="12.75">
      <c r="B225" s="4"/>
      <c r="E225" s="1"/>
    </row>
    <row r="226" spans="2:5" ht="12.75">
      <c r="B226" s="4"/>
      <c r="E226" s="1"/>
    </row>
    <row r="227" spans="2:5" ht="12.75">
      <c r="B227" s="4"/>
      <c r="E227" s="1"/>
    </row>
    <row r="228" spans="2:5" ht="12.75">
      <c r="B228" s="4"/>
      <c r="E228" s="1"/>
    </row>
    <row r="229" spans="2:5" ht="12.75">
      <c r="B229" s="4"/>
      <c r="E229" s="1"/>
    </row>
    <row r="230" spans="2:5" ht="12.75">
      <c r="B230" s="4"/>
      <c r="E230" s="1"/>
    </row>
    <row r="231" spans="2:5" ht="12.75">
      <c r="B231" s="4"/>
      <c r="E231" s="1"/>
    </row>
    <row r="232" spans="2:5" ht="12.75">
      <c r="B232" s="4"/>
      <c r="E232" s="1"/>
    </row>
    <row r="233" spans="2:5" ht="12.75">
      <c r="B233" s="4"/>
      <c r="E233" s="1"/>
    </row>
    <row r="234" spans="2:5" ht="12.75">
      <c r="B234" s="4"/>
      <c r="E234" s="1"/>
    </row>
    <row r="235" spans="2:5" ht="12.75">
      <c r="B235" s="4"/>
      <c r="E235" s="1"/>
    </row>
    <row r="236" spans="2:5" ht="12.75">
      <c r="B236" s="4"/>
      <c r="E236" s="1"/>
    </row>
    <row r="237" spans="2:5" ht="12.75">
      <c r="B237" s="4"/>
      <c r="E237" s="1"/>
    </row>
    <row r="238" spans="2:5" ht="12.75">
      <c r="B238" s="4"/>
      <c r="E238" s="1"/>
    </row>
    <row r="239" spans="2:5" ht="12.75">
      <c r="B239" s="4"/>
      <c r="E239" s="1"/>
    </row>
    <row r="240" spans="2:5" ht="12.75">
      <c r="B240" s="4"/>
      <c r="E240" s="1"/>
    </row>
    <row r="241" spans="2:5" ht="12.75">
      <c r="B241" s="4"/>
      <c r="E241" s="1"/>
    </row>
    <row r="242" spans="2:5" ht="12.75">
      <c r="B242" s="4"/>
      <c r="E242" s="1"/>
    </row>
    <row r="243" spans="2:5" ht="12.75">
      <c r="B243" s="4"/>
      <c r="E243" s="1"/>
    </row>
    <row r="244" spans="2:5" ht="12.75">
      <c r="B244" s="4"/>
      <c r="E244" s="1"/>
    </row>
    <row r="245" spans="2:5" ht="12.75">
      <c r="B245" s="4"/>
      <c r="E245" s="1"/>
    </row>
    <row r="246" spans="2:5" ht="12.75">
      <c r="B246" s="4"/>
      <c r="E246" s="1"/>
    </row>
    <row r="247" spans="2:5" ht="12.75">
      <c r="B247" s="4"/>
      <c r="E247" s="1"/>
    </row>
    <row r="248" spans="2:5" ht="12.75">
      <c r="B248" s="4"/>
      <c r="E248" s="1"/>
    </row>
    <row r="249" spans="2:5" ht="12.75">
      <c r="B249" s="4"/>
      <c r="E249" s="1"/>
    </row>
    <row r="250" spans="2:5" ht="12.75">
      <c r="B250" s="4"/>
      <c r="E250" s="1"/>
    </row>
    <row r="251" spans="2:5" ht="12.75">
      <c r="B251" s="4"/>
      <c r="E251" s="1"/>
    </row>
    <row r="252" spans="2:5" ht="12.75">
      <c r="B252" s="4"/>
      <c r="E252" s="1"/>
    </row>
    <row r="253" spans="2:5" ht="12.75">
      <c r="B253" s="4"/>
      <c r="E253" s="1"/>
    </row>
    <row r="254" spans="2:5" ht="12.75">
      <c r="B254" s="4"/>
      <c r="E254" s="1"/>
    </row>
    <row r="255" spans="2:5" ht="12.75">
      <c r="B255" s="4"/>
      <c r="E255" s="1"/>
    </row>
    <row r="256" spans="2:5" ht="12.75">
      <c r="B256" s="4"/>
      <c r="E256" s="1"/>
    </row>
    <row r="257" spans="2:5" ht="12.75">
      <c r="B257" s="4"/>
      <c r="E257" s="1"/>
    </row>
    <row r="258" spans="2:5" ht="12.75">
      <c r="B258" s="4"/>
      <c r="E258" s="1"/>
    </row>
    <row r="259" spans="2:5" ht="12.75">
      <c r="B259" s="4"/>
      <c r="E259" s="1"/>
    </row>
    <row r="260" spans="2:5" ht="12.75">
      <c r="B260" s="4"/>
      <c r="E260" s="1"/>
    </row>
    <row r="261" spans="2:5" ht="12.75">
      <c r="B261" s="4"/>
      <c r="E261" s="1"/>
    </row>
    <row r="262" spans="2:5" ht="12.75">
      <c r="B262" s="4"/>
      <c r="E262" s="1"/>
    </row>
    <row r="263" spans="2:5" ht="12.75">
      <c r="B263" s="4"/>
      <c r="E263" s="1"/>
    </row>
    <row r="264" spans="2:5" ht="12.75">
      <c r="B264" s="4"/>
      <c r="E264" s="1"/>
    </row>
    <row r="265" spans="2:5" ht="12.75">
      <c r="B265" s="4"/>
      <c r="E265" s="1"/>
    </row>
    <row r="266" spans="2:5" ht="12.75">
      <c r="B266" s="4"/>
      <c r="E266" s="1"/>
    </row>
    <row r="267" spans="2:5" ht="12.75">
      <c r="B267" s="4"/>
      <c r="E267" s="1"/>
    </row>
    <row r="268" spans="2:5" ht="12.75">
      <c r="B268" s="4"/>
      <c r="E268" s="1"/>
    </row>
    <row r="269" spans="2:5" ht="12.75">
      <c r="B269" s="4"/>
      <c r="E269" s="1"/>
    </row>
    <row r="270" spans="2:5" ht="12.75">
      <c r="B270" s="4"/>
      <c r="E270" s="1"/>
    </row>
    <row r="271" spans="2:5" ht="12.75">
      <c r="B271" s="4"/>
      <c r="E271" s="1"/>
    </row>
    <row r="272" spans="2:5" ht="12.75">
      <c r="B272" s="4"/>
      <c r="E272" s="1"/>
    </row>
    <row r="273" spans="2:5" ht="12.75">
      <c r="B273" s="4"/>
      <c r="E273" s="1"/>
    </row>
    <row r="274" spans="2:5" ht="12.75">
      <c r="B274" s="4"/>
      <c r="E274" s="1"/>
    </row>
    <row r="275" spans="2:5" ht="12.75">
      <c r="B275" s="4"/>
      <c r="E275" s="1"/>
    </row>
    <row r="276" spans="2:5" ht="12.75">
      <c r="B276" s="4"/>
      <c r="E276" s="1"/>
    </row>
    <row r="277" spans="2:5" ht="12.75">
      <c r="B277" s="4"/>
      <c r="E277" s="1"/>
    </row>
    <row r="278" spans="2:5" ht="12.75">
      <c r="B278" s="4"/>
      <c r="E278" s="1"/>
    </row>
    <row r="279" spans="2:5" ht="12.75">
      <c r="B279" s="4"/>
      <c r="E279" s="1"/>
    </row>
    <row r="280" spans="2:5" ht="12.75">
      <c r="B280" s="4"/>
      <c r="E280" s="1"/>
    </row>
    <row r="281" spans="2:5" ht="12.75">
      <c r="B281" s="4"/>
      <c r="E281" s="1"/>
    </row>
    <row r="282" spans="2:5" ht="12.75">
      <c r="B282" s="4"/>
      <c r="E282" s="1"/>
    </row>
    <row r="283" spans="2:5" ht="12.75">
      <c r="B283" s="4"/>
      <c r="E283" s="1"/>
    </row>
    <row r="284" spans="2:5" ht="12.75">
      <c r="B284" s="4"/>
      <c r="E284" s="1"/>
    </row>
    <row r="285" spans="2:5" ht="12.75">
      <c r="B285" s="4"/>
      <c r="E285" s="1"/>
    </row>
    <row r="286" spans="2:5" ht="12.75">
      <c r="B286" s="4"/>
      <c r="E286" s="1"/>
    </row>
    <row r="287" spans="2:5" ht="12.75">
      <c r="B287" s="4"/>
      <c r="E287" s="1"/>
    </row>
    <row r="288" spans="2:5" ht="12.75">
      <c r="B288" s="4"/>
      <c r="E288" s="1"/>
    </row>
    <row r="289" spans="2:5" ht="12.75">
      <c r="B289" s="4"/>
      <c r="E289" s="1"/>
    </row>
    <row r="290" spans="2:5" ht="12.75">
      <c r="B290" s="4"/>
      <c r="E290" s="1"/>
    </row>
    <row r="291" spans="2:5" ht="12.75">
      <c r="B291" s="4"/>
      <c r="E291" s="1"/>
    </row>
    <row r="292" spans="2:5" ht="12.75">
      <c r="B292" s="4"/>
      <c r="E292" s="1"/>
    </row>
    <row r="293" spans="2:5" ht="12.75">
      <c r="B293" s="4"/>
      <c r="E293" s="1"/>
    </row>
    <row r="294" spans="2:5" ht="12.75">
      <c r="B294" s="4"/>
      <c r="E294" s="1"/>
    </row>
    <row r="295" spans="2:5" ht="12.75">
      <c r="B295" s="4"/>
      <c r="E295" s="1"/>
    </row>
    <row r="296" spans="2:5" ht="12.75">
      <c r="B296" s="4"/>
      <c r="E296" s="1"/>
    </row>
    <row r="297" spans="2:5" ht="12.75">
      <c r="B297" s="4"/>
      <c r="E297" s="1"/>
    </row>
    <row r="298" spans="2:5" ht="12.75">
      <c r="B298" s="4"/>
      <c r="E298" s="1"/>
    </row>
    <row r="299" spans="2:5" ht="12.75">
      <c r="B299" s="4"/>
      <c r="E299" s="1"/>
    </row>
    <row r="300" spans="2:5" ht="12.75">
      <c r="B300" s="4"/>
      <c r="E300" s="1"/>
    </row>
    <row r="301" spans="2:5" ht="12.75">
      <c r="B301" s="4"/>
      <c r="E301" s="1"/>
    </row>
    <row r="302" spans="2:5" ht="12.75">
      <c r="B302" s="4"/>
      <c r="E302" s="1"/>
    </row>
    <row r="303" spans="2:5" ht="12.75">
      <c r="B303" s="4"/>
      <c r="E303" s="1"/>
    </row>
    <row r="304" spans="2:5" ht="12.75">
      <c r="B304" s="4"/>
      <c r="E304" s="1"/>
    </row>
    <row r="305" spans="2:5" ht="12.75">
      <c r="B305" s="4"/>
      <c r="E305" s="1"/>
    </row>
    <row r="306" spans="2:5" ht="12.75">
      <c r="B306" s="4"/>
      <c r="E306" s="1"/>
    </row>
    <row r="307" spans="2:5" ht="12.75">
      <c r="B307" s="4"/>
      <c r="E307" s="1"/>
    </row>
    <row r="308" spans="2:5" ht="12.75">
      <c r="B308" s="4"/>
      <c r="E308" s="1"/>
    </row>
    <row r="309" spans="2:5" ht="12.75">
      <c r="B309" s="4"/>
      <c r="E309" s="1"/>
    </row>
    <row r="310" spans="2:5" ht="12.75">
      <c r="B310" s="4"/>
      <c r="E310" s="1"/>
    </row>
    <row r="311" spans="2:5" ht="12.75">
      <c r="B311" s="4"/>
      <c r="E311" s="1"/>
    </row>
    <row r="312" spans="2:5" ht="12.75">
      <c r="B312" s="4"/>
      <c r="E312" s="1"/>
    </row>
    <row r="313" spans="2:5" ht="12.75">
      <c r="B313" s="4"/>
      <c r="E313" s="1"/>
    </row>
    <row r="314" spans="2:5" ht="12.75">
      <c r="B314" s="4"/>
      <c r="E314" s="1"/>
    </row>
    <row r="315" spans="2:5" ht="12.75">
      <c r="B315" s="4"/>
      <c r="E315" s="1"/>
    </row>
    <row r="316" spans="2:5" ht="12.75">
      <c r="B316" s="4"/>
      <c r="E316" s="1"/>
    </row>
    <row r="317" spans="2:5" ht="12.75">
      <c r="B317" s="4"/>
      <c r="E317" s="1"/>
    </row>
    <row r="318" spans="2:5" ht="12.75">
      <c r="B318" s="4"/>
      <c r="E318" s="1"/>
    </row>
    <row r="319" spans="2:5" ht="12.75">
      <c r="B319" s="4"/>
      <c r="E319" s="1"/>
    </row>
    <row r="320" spans="2:5" ht="12.75">
      <c r="B320" s="4"/>
      <c r="E320" s="1"/>
    </row>
    <row r="321" spans="2:5" ht="12.75">
      <c r="B321" s="4"/>
      <c r="E321" s="1"/>
    </row>
    <row r="322" spans="2:5" ht="12.75">
      <c r="B322" s="4"/>
      <c r="E322" s="1"/>
    </row>
    <row r="323" spans="2:5" ht="12.75">
      <c r="B323" s="4"/>
      <c r="E323" s="1"/>
    </row>
    <row r="324" spans="2:5" ht="12.75">
      <c r="B324" s="4"/>
      <c r="E324" s="1"/>
    </row>
    <row r="325" spans="2:5" ht="12.75">
      <c r="B325" s="4"/>
      <c r="E325" s="1"/>
    </row>
    <row r="326" spans="2:5" ht="12.75">
      <c r="B326" s="4"/>
      <c r="E326" s="1"/>
    </row>
    <row r="327" spans="2:5" ht="12.75">
      <c r="B327" s="4"/>
      <c r="E327" s="1"/>
    </row>
    <row r="328" spans="2:5" ht="12.75">
      <c r="B328" s="4"/>
      <c r="E328" s="1"/>
    </row>
    <row r="329" spans="2:5" ht="12.75">
      <c r="B329" s="4"/>
      <c r="E329" s="1"/>
    </row>
    <row r="330" spans="2:5" ht="12.75">
      <c r="B330" s="4"/>
      <c r="E330" s="1"/>
    </row>
    <row r="331" spans="2:5" ht="12.75">
      <c r="B331" s="4"/>
      <c r="E331" s="1"/>
    </row>
    <row r="332" spans="2:5" ht="12.75">
      <c r="B332" s="4"/>
      <c r="E332" s="1"/>
    </row>
    <row r="333" spans="2:5" ht="12.75">
      <c r="B333" s="4"/>
      <c r="E333" s="1"/>
    </row>
    <row r="334" spans="2:5" ht="12.75">
      <c r="B334" s="4"/>
      <c r="E334" s="1"/>
    </row>
    <row r="335" spans="2:5" ht="12.75">
      <c r="B335" s="4"/>
      <c r="E335" s="1"/>
    </row>
    <row r="336" spans="2:5" ht="12.75">
      <c r="B336" s="4"/>
      <c r="E336" s="1"/>
    </row>
    <row r="337" spans="2:5" ht="12.75">
      <c r="B337" s="4"/>
      <c r="E337" s="1"/>
    </row>
    <row r="338" spans="2:5" ht="12.75">
      <c r="B338" s="4"/>
      <c r="E338" s="1"/>
    </row>
    <row r="339" spans="2:5" ht="12.75">
      <c r="B339" s="4"/>
      <c r="E339" s="1"/>
    </row>
    <row r="340" spans="2:5" ht="12.75">
      <c r="B340" s="4"/>
      <c r="E340" s="1"/>
    </row>
    <row r="341" spans="2:5" ht="12.75">
      <c r="B341" s="4"/>
      <c r="E341" s="1"/>
    </row>
    <row r="342" spans="2:5" ht="12.75">
      <c r="B342" s="4"/>
      <c r="E342" s="1"/>
    </row>
    <row r="343" spans="2:5" ht="12.75">
      <c r="B343" s="4"/>
      <c r="E343" s="1"/>
    </row>
    <row r="344" spans="2:5" ht="12.75">
      <c r="B344" s="4"/>
      <c r="E344" s="1"/>
    </row>
    <row r="345" spans="2:5" ht="12.75">
      <c r="B345" s="4"/>
      <c r="E345" s="1"/>
    </row>
    <row r="346" spans="2:5" ht="12.75">
      <c r="B346" s="4"/>
      <c r="E346" s="1"/>
    </row>
    <row r="347" spans="2:5" ht="12.75">
      <c r="B347" s="4"/>
      <c r="E347" s="1"/>
    </row>
    <row r="348" spans="2:5" ht="12.75">
      <c r="B348" s="4"/>
      <c r="E348" s="1"/>
    </row>
    <row r="349" spans="2:5" ht="12.75">
      <c r="B349" s="4"/>
      <c r="E349" s="1"/>
    </row>
    <row r="350" spans="2:5" ht="12.75">
      <c r="B350" s="4"/>
      <c r="E350" s="1"/>
    </row>
    <row r="351" spans="2:5" ht="12.75">
      <c r="B351" s="4"/>
      <c r="E351" s="1"/>
    </row>
    <row r="352" spans="2:5" ht="12.75">
      <c r="B352" s="4"/>
      <c r="E352" s="1"/>
    </row>
    <row r="353" spans="2:5" ht="12.75">
      <c r="B353" s="4"/>
      <c r="E353" s="1"/>
    </row>
    <row r="354" spans="2:5" ht="12.75">
      <c r="B354" s="4"/>
      <c r="E354" s="1"/>
    </row>
    <row r="355" spans="2:5" ht="12.75">
      <c r="B355" s="4"/>
      <c r="E355" s="1"/>
    </row>
    <row r="356" spans="2:5" ht="12.75">
      <c r="B356" s="4"/>
      <c r="E356" s="1"/>
    </row>
    <row r="357" spans="2:5" ht="12.75">
      <c r="B357" s="4"/>
      <c r="E357" s="1"/>
    </row>
    <row r="358" spans="2:5" ht="12.75">
      <c r="B358" s="4"/>
      <c r="E358" s="1"/>
    </row>
    <row r="359" spans="2:5" ht="12.75">
      <c r="B359" s="4"/>
      <c r="E359" s="1"/>
    </row>
    <row r="360" spans="2:5" ht="12.75">
      <c r="B360" s="4"/>
      <c r="E360" s="1"/>
    </row>
    <row r="361" spans="2:5" ht="12.75">
      <c r="B361" s="4"/>
      <c r="E361" s="1"/>
    </row>
    <row r="362" spans="2:5" ht="12.75">
      <c r="B362" s="4"/>
      <c r="E362" s="1"/>
    </row>
    <row r="363" spans="2:5" ht="12.75">
      <c r="B363" s="4"/>
      <c r="E363" s="1"/>
    </row>
    <row r="364" spans="2:5" ht="12.75">
      <c r="B364" s="4"/>
      <c r="E364" s="1"/>
    </row>
    <row r="365" spans="2:5" ht="12.75">
      <c r="B365" s="4"/>
      <c r="E365" s="1"/>
    </row>
    <row r="366" spans="2:5" ht="12.75">
      <c r="B366" s="4"/>
      <c r="E366" s="1"/>
    </row>
    <row r="367" spans="2:5" ht="12.75">
      <c r="B367" s="4"/>
      <c r="E367" s="1"/>
    </row>
    <row r="368" spans="2:5" ht="12.75">
      <c r="B368" s="4"/>
      <c r="E368" s="1"/>
    </row>
    <row r="369" spans="2:5" ht="12.75">
      <c r="B369" s="4"/>
      <c r="E369" s="1"/>
    </row>
    <row r="370" spans="2:5" ht="12.75">
      <c r="B370" s="4"/>
      <c r="E370" s="1"/>
    </row>
    <row r="371" spans="2:5" ht="12.75">
      <c r="B371" s="4"/>
      <c r="E371" s="1"/>
    </row>
    <row r="372" spans="2:5" ht="12.75">
      <c r="B372" s="4"/>
      <c r="E372" s="1"/>
    </row>
    <row r="373" spans="2:5" ht="12.75">
      <c r="B373" s="4"/>
      <c r="E373" s="1"/>
    </row>
    <row r="374" spans="2:5" ht="12.75">
      <c r="B374" s="4"/>
      <c r="E374" s="1"/>
    </row>
    <row r="375" spans="2:5" ht="12.75">
      <c r="B375" s="4"/>
      <c r="E375" s="1"/>
    </row>
    <row r="376" spans="2:5" ht="12.75">
      <c r="B376" s="4"/>
      <c r="E376" s="1"/>
    </row>
    <row r="377" spans="2:5" ht="12.75">
      <c r="B377" s="4"/>
      <c r="E377" s="1"/>
    </row>
    <row r="378" spans="2:5" ht="12.75">
      <c r="B378" s="4"/>
      <c r="E378" s="1"/>
    </row>
    <row r="379" spans="2:5" ht="12.75">
      <c r="B379" s="4"/>
      <c r="E379" s="1"/>
    </row>
    <row r="380" spans="2:5" ht="12.75">
      <c r="B380" s="4"/>
      <c r="E380" s="1"/>
    </row>
    <row r="381" spans="2:5" ht="12.75">
      <c r="B381" s="4"/>
      <c r="E381" s="1"/>
    </row>
    <row r="382" spans="2:5" ht="12.75">
      <c r="B382" s="4"/>
      <c r="E382" s="1"/>
    </row>
    <row r="383" spans="2:5" ht="12.75">
      <c r="B383" s="4"/>
      <c r="E383" s="1"/>
    </row>
    <row r="384" spans="2:5" ht="12.75">
      <c r="B384" s="4"/>
      <c r="E384" s="1"/>
    </row>
    <row r="385" spans="2:5" ht="12.75">
      <c r="B385" s="4"/>
      <c r="E385" s="1"/>
    </row>
    <row r="386" spans="2:5" ht="12.75">
      <c r="B386" s="4"/>
      <c r="E386" s="1"/>
    </row>
    <row r="387" spans="2:5" ht="12.75">
      <c r="B387" s="4"/>
      <c r="E387" s="1"/>
    </row>
    <row r="388" spans="2:5" ht="12.75">
      <c r="B388" s="4"/>
      <c r="E388" s="1"/>
    </row>
    <row r="389" spans="2:5" ht="12.75">
      <c r="B389" s="4"/>
      <c r="E389" s="1"/>
    </row>
    <row r="390" spans="2:5" ht="12.75">
      <c r="B390" s="4"/>
      <c r="E390" s="1"/>
    </row>
    <row r="391" spans="2:5" ht="12.75">
      <c r="B391" s="4"/>
      <c r="E391" s="1"/>
    </row>
    <row r="392" spans="2:5" ht="12.75">
      <c r="B392" s="4"/>
      <c r="E392" s="1"/>
    </row>
    <row r="393" spans="2:5" ht="12.75">
      <c r="B393" s="4"/>
      <c r="E393" s="1"/>
    </row>
    <row r="394" spans="2:5" ht="12.75">
      <c r="B394" s="4"/>
      <c r="E394" s="1"/>
    </row>
    <row r="395" spans="2:5" ht="12.75">
      <c r="B395" s="4"/>
      <c r="E395" s="1"/>
    </row>
    <row r="396" spans="2:5" ht="12.75">
      <c r="B396" s="4"/>
      <c r="E396" s="1"/>
    </row>
    <row r="397" spans="2:5" ht="12.75">
      <c r="B397" s="4"/>
      <c r="E397" s="1"/>
    </row>
    <row r="398" spans="2:5" ht="12.75">
      <c r="B398" s="4"/>
      <c r="E398" s="1"/>
    </row>
    <row r="399" spans="2:5" ht="12.75">
      <c r="B399" s="4"/>
      <c r="E399" s="1"/>
    </row>
    <row r="400" spans="2:5" ht="12.75">
      <c r="B400" s="4"/>
      <c r="E400" s="1"/>
    </row>
    <row r="401" spans="2:5" ht="12.75">
      <c r="B401" s="4"/>
      <c r="E401" s="1"/>
    </row>
    <row r="402" spans="2:5" ht="12.75">
      <c r="B402" s="4"/>
      <c r="E402" s="1"/>
    </row>
    <row r="403" spans="2:5" ht="12.75">
      <c r="B403" s="4"/>
      <c r="E403" s="1"/>
    </row>
    <row r="404" spans="2:5" ht="12.75">
      <c r="B404" s="4"/>
      <c r="E404" s="1"/>
    </row>
    <row r="405" spans="2:5" ht="12.75">
      <c r="B405" s="4"/>
      <c r="E405" s="1"/>
    </row>
    <row r="406" spans="2:5" ht="12.75">
      <c r="B406" s="4"/>
      <c r="E406" s="1"/>
    </row>
    <row r="407" spans="2:5" ht="12.75">
      <c r="B407" s="4"/>
      <c r="E407" s="1"/>
    </row>
    <row r="408" spans="2:5" ht="12.75">
      <c r="B408" s="4"/>
      <c r="E408" s="1"/>
    </row>
    <row r="409" spans="2:5" ht="12.75">
      <c r="B409" s="4"/>
      <c r="E409" s="1"/>
    </row>
    <row r="410" spans="2:5" ht="12.75">
      <c r="B410" s="4"/>
      <c r="E410" s="1"/>
    </row>
    <row r="411" spans="2:5" ht="12.75">
      <c r="B411" s="4"/>
      <c r="E411" s="1"/>
    </row>
    <row r="412" spans="2:5" ht="12.75">
      <c r="B412" s="4"/>
      <c r="E412" s="1"/>
    </row>
    <row r="413" spans="2:5" ht="12.75">
      <c r="B413" s="4"/>
      <c r="E413" s="1"/>
    </row>
    <row r="414" spans="2:5" ht="12.75">
      <c r="B414" s="4"/>
      <c r="E414" s="1"/>
    </row>
    <row r="415" spans="2:5" ht="12.75">
      <c r="B415" s="4"/>
      <c r="E415" s="1"/>
    </row>
    <row r="416" spans="2:5" ht="12.75">
      <c r="B416" s="4"/>
      <c r="E416" s="1"/>
    </row>
    <row r="417" spans="2:5" ht="12.75">
      <c r="B417" s="4"/>
      <c r="E417" s="1"/>
    </row>
    <row r="418" spans="2:5" ht="12.75">
      <c r="B418" s="4"/>
      <c r="E418" s="1"/>
    </row>
    <row r="419" spans="2:5" ht="12.75">
      <c r="B419" s="4"/>
      <c r="E419" s="1"/>
    </row>
    <row r="420" spans="2:5" ht="12.75">
      <c r="B420" s="4"/>
      <c r="E420" s="1"/>
    </row>
    <row r="421" spans="2:5" ht="12.75">
      <c r="B421" s="4"/>
      <c r="E421" s="1"/>
    </row>
    <row r="422" spans="2:5" ht="12.75">
      <c r="B422" s="4"/>
      <c r="E422" s="1"/>
    </row>
    <row r="423" spans="2:5" ht="12.75">
      <c r="B423" s="4"/>
      <c r="E423" s="1"/>
    </row>
    <row r="424" spans="2:5" ht="12.75">
      <c r="B424" s="4"/>
      <c r="E424" s="1"/>
    </row>
    <row r="425" spans="2:5" ht="12.75">
      <c r="B425" s="4"/>
      <c r="E425" s="1"/>
    </row>
    <row r="426" spans="2:5" ht="12.75">
      <c r="B426" s="4"/>
      <c r="E426" s="1"/>
    </row>
    <row r="427" spans="2:5" ht="12.75">
      <c r="B427" s="4"/>
      <c r="E427" s="1"/>
    </row>
    <row r="428" spans="2:5" ht="12.75">
      <c r="B428" s="4"/>
      <c r="E428" s="1"/>
    </row>
    <row r="429" spans="2:5" ht="12.75">
      <c r="B429" s="4"/>
      <c r="E429" s="1"/>
    </row>
    <row r="430" spans="2:5" ht="12.75">
      <c r="B430" s="4"/>
      <c r="E430" s="1"/>
    </row>
    <row r="431" spans="2:5" ht="12.75">
      <c r="B431" s="4"/>
      <c r="E431" s="1"/>
    </row>
    <row r="432" spans="2:5" ht="12.75">
      <c r="B432" s="4"/>
      <c r="E432" s="1"/>
    </row>
    <row r="433" spans="2:5" ht="12.75">
      <c r="B433" s="4"/>
      <c r="E433" s="1"/>
    </row>
    <row r="434" spans="2:5" ht="12.75">
      <c r="B434" s="4"/>
      <c r="E434" s="1"/>
    </row>
    <row r="435" spans="2:5" ht="12.75">
      <c r="B435" s="4"/>
      <c r="E435" s="1"/>
    </row>
    <row r="436" spans="2:5" ht="12.75">
      <c r="B436" s="4"/>
      <c r="E436" s="1"/>
    </row>
    <row r="437" spans="2:5" ht="12.75">
      <c r="B437" s="4"/>
      <c r="E437" s="1"/>
    </row>
    <row r="438" spans="2:5" ht="12.75">
      <c r="B438" s="4"/>
      <c r="E438" s="1"/>
    </row>
    <row r="439" spans="2:5" ht="12.75">
      <c r="B439" s="4"/>
      <c r="E439" s="1"/>
    </row>
    <row r="440" spans="2:5" ht="12.75">
      <c r="B440" s="4"/>
      <c r="E440" s="1"/>
    </row>
    <row r="441" spans="2:5" ht="12.75">
      <c r="B441" s="4"/>
      <c r="E441" s="1"/>
    </row>
    <row r="442" spans="2:5" ht="12.75">
      <c r="B442" s="4"/>
      <c r="E442" s="1"/>
    </row>
    <row r="443" spans="2:5" ht="12.75">
      <c r="B443" s="4"/>
      <c r="E443" s="1"/>
    </row>
    <row r="444" spans="2:5" ht="12.75">
      <c r="B444" s="4"/>
      <c r="E444" s="1"/>
    </row>
    <row r="445" spans="2:5" ht="12.75">
      <c r="B445" s="4"/>
      <c r="E445" s="1"/>
    </row>
    <row r="446" spans="2:5" ht="12.75">
      <c r="B446" s="4"/>
      <c r="E446" s="1"/>
    </row>
    <row r="447" spans="2:5" ht="12.75">
      <c r="B447" s="4"/>
      <c r="E447" s="1"/>
    </row>
    <row r="448" spans="2:5" ht="12.75">
      <c r="B448" s="4"/>
      <c r="E448" s="1"/>
    </row>
    <row r="449" spans="2:5" ht="12.75">
      <c r="B449" s="4"/>
      <c r="E449" s="1"/>
    </row>
    <row r="450" spans="2:5" ht="12.75">
      <c r="B450" s="4"/>
      <c r="E450" s="1"/>
    </row>
    <row r="451" spans="2:5" ht="12.75">
      <c r="B451" s="4"/>
      <c r="E451" s="1"/>
    </row>
    <row r="452" spans="2:5" ht="12.75">
      <c r="B452" s="4"/>
      <c r="E452" s="1"/>
    </row>
    <row r="453" spans="2:5" ht="12.75">
      <c r="B453" s="4"/>
      <c r="E453" s="1"/>
    </row>
    <row r="454" spans="2:5" ht="12.75">
      <c r="B454" s="4"/>
      <c r="E454" s="1"/>
    </row>
    <row r="455" spans="2:5" ht="12.75">
      <c r="B455" s="4"/>
      <c r="E455" s="1"/>
    </row>
    <row r="456" spans="2:5" ht="12.75">
      <c r="B456" s="4"/>
      <c r="E456" s="1"/>
    </row>
    <row r="457" spans="2:5" ht="12.75">
      <c r="B457" s="4"/>
      <c r="E457" s="1"/>
    </row>
    <row r="458" spans="2:5" ht="12.75">
      <c r="B458" s="4"/>
      <c r="E458" s="1"/>
    </row>
    <row r="459" spans="2:5" ht="12.75">
      <c r="B459" s="4"/>
      <c r="E459" s="1"/>
    </row>
    <row r="460" spans="2:5" ht="12.75">
      <c r="B460" s="4"/>
      <c r="E460" s="1"/>
    </row>
    <row r="461" spans="2:5" ht="12.75">
      <c r="B461" s="4"/>
      <c r="E461" s="1"/>
    </row>
    <row r="462" spans="2:5" ht="12.75">
      <c r="B462" s="4"/>
      <c r="E462" s="1"/>
    </row>
    <row r="463" spans="2:5" ht="12.75">
      <c r="B463" s="4"/>
      <c r="E463" s="1"/>
    </row>
    <row r="464" spans="2:5" ht="12.75">
      <c r="B464" s="4"/>
      <c r="E464" s="1"/>
    </row>
    <row r="465" spans="2:5" ht="12.75">
      <c r="B465" s="4"/>
      <c r="E465" s="1"/>
    </row>
    <row r="466" spans="2:5" ht="12.75">
      <c r="B466" s="4"/>
      <c r="E466" s="1"/>
    </row>
    <row r="467" spans="2:5" ht="12.75">
      <c r="B467" s="4"/>
      <c r="E467" s="1"/>
    </row>
    <row r="468" spans="2:5" ht="12.75">
      <c r="B468" s="4"/>
      <c r="E468" s="1"/>
    </row>
    <row r="469" spans="2:5" ht="12.75">
      <c r="B469" s="4"/>
      <c r="E469" s="1"/>
    </row>
    <row r="470" spans="2:5" ht="12.75">
      <c r="B470" s="4"/>
      <c r="E470" s="1"/>
    </row>
    <row r="471" spans="2:5" ht="12.75">
      <c r="B471" s="4"/>
      <c r="E471" s="1"/>
    </row>
    <row r="472" spans="2:5" ht="12.75">
      <c r="B472" s="4"/>
      <c r="E472" s="1"/>
    </row>
    <row r="473" spans="2:5" ht="12.75">
      <c r="B473" s="4"/>
      <c r="E473" s="1"/>
    </row>
    <row r="474" spans="2:5" ht="12.75">
      <c r="B474" s="4"/>
      <c r="E474" s="1"/>
    </row>
    <row r="475" spans="2:5" ht="12.75">
      <c r="B475" s="4"/>
      <c r="E475" s="1"/>
    </row>
    <row r="476" spans="2:5" ht="12.75">
      <c r="B476" s="4"/>
      <c r="E476" s="1"/>
    </row>
    <row r="477" spans="2:5" ht="12.75">
      <c r="B477" s="4"/>
      <c r="E477" s="1"/>
    </row>
    <row r="478" spans="2:5" ht="12.75">
      <c r="B478" s="4"/>
      <c r="E478" s="1"/>
    </row>
    <row r="479" spans="2:5" ht="12.75">
      <c r="B479" s="4"/>
      <c r="E479" s="1"/>
    </row>
    <row r="480" spans="2:5" ht="12.75">
      <c r="B480" s="4"/>
      <c r="E480" s="1"/>
    </row>
    <row r="481" spans="2:5" ht="12.75">
      <c r="B481" s="4"/>
      <c r="E481" s="1"/>
    </row>
    <row r="482" spans="2:5" ht="12.75">
      <c r="B482" s="4"/>
      <c r="E482" s="1"/>
    </row>
    <row r="483" spans="2:5" ht="12.75">
      <c r="B483" s="4"/>
      <c r="E483" s="1"/>
    </row>
    <row r="484" spans="2:5" ht="12.75">
      <c r="B484" s="4"/>
      <c r="E484" s="1"/>
    </row>
    <row r="485" spans="2:5" ht="12.75">
      <c r="B485" s="4"/>
      <c r="E485" s="1"/>
    </row>
    <row r="486" spans="2:5" ht="12.75">
      <c r="B486" s="4"/>
      <c r="E486" s="1"/>
    </row>
    <row r="487" spans="2:5" ht="12.75">
      <c r="B487" s="4"/>
      <c r="E487" s="1"/>
    </row>
    <row r="488" spans="2:5" ht="12.75">
      <c r="B488" s="4"/>
      <c r="E488" s="1"/>
    </row>
    <row r="489" spans="2:5" ht="12.75">
      <c r="B489" s="4"/>
      <c r="E489" s="1"/>
    </row>
    <row r="490" spans="2:5" ht="12.75">
      <c r="B490" s="4"/>
      <c r="E490" s="1"/>
    </row>
    <row r="491" spans="2:5" ht="12.75">
      <c r="B491" s="4"/>
      <c r="E491" s="1"/>
    </row>
    <row r="492" spans="2:5" ht="12.75">
      <c r="B492" s="4"/>
      <c r="E492" s="1"/>
    </row>
    <row r="493" spans="2:5" ht="12.75">
      <c r="B493" s="4"/>
      <c r="E493" s="1"/>
    </row>
    <row r="494" spans="2:5" ht="12.75">
      <c r="B494" s="4"/>
      <c r="E494" s="1"/>
    </row>
    <row r="495" spans="2:5" ht="12.75">
      <c r="B495" s="4"/>
      <c r="E495" s="1"/>
    </row>
    <row r="496" spans="2:5" ht="12.75">
      <c r="B496" s="4"/>
      <c r="E496" s="1"/>
    </row>
    <row r="497" spans="2:5" ht="12.75">
      <c r="B497" s="4"/>
      <c r="E497" s="1"/>
    </row>
    <row r="498" spans="2:5" ht="12.75">
      <c r="B498" s="4"/>
      <c r="E498" s="1"/>
    </row>
    <row r="499" spans="2:5" ht="12.75">
      <c r="B499" s="4"/>
      <c r="E499" s="1"/>
    </row>
    <row r="500" spans="2:5" ht="12.75">
      <c r="B500" s="4"/>
      <c r="E500" s="1"/>
    </row>
    <row r="501" spans="2:5" ht="12.75">
      <c r="B501" s="4"/>
      <c r="E501" s="1"/>
    </row>
    <row r="502" spans="2:5" ht="12.75">
      <c r="B502" s="4"/>
      <c r="E502" s="1"/>
    </row>
    <row r="503" spans="2:5" ht="12.75">
      <c r="B503" s="4"/>
      <c r="E503" s="1"/>
    </row>
    <row r="504" spans="2:5" ht="12.75">
      <c r="B504" s="4"/>
      <c r="E504" s="1"/>
    </row>
    <row r="505" spans="2:5" ht="12.75">
      <c r="B505" s="4"/>
      <c r="E505" s="1"/>
    </row>
    <row r="506" spans="2:5" ht="12.75">
      <c r="B506" s="4"/>
      <c r="E506" s="1"/>
    </row>
    <row r="507" spans="2:5" ht="12.75">
      <c r="B507" s="4"/>
      <c r="E507" s="1"/>
    </row>
    <row r="508" spans="2:5" ht="12.75">
      <c r="B508" s="4"/>
      <c r="E508" s="1"/>
    </row>
    <row r="509" spans="2:5" ht="12.75">
      <c r="B509" s="4"/>
      <c r="E509" s="1"/>
    </row>
    <row r="510" spans="2:5" ht="12.75">
      <c r="B510" s="4"/>
      <c r="E510" s="1"/>
    </row>
    <row r="511" spans="2:5" ht="12.75">
      <c r="B511" s="4"/>
      <c r="E511" s="1"/>
    </row>
    <row r="512" spans="2:5" ht="12.75">
      <c r="B512" s="4"/>
      <c r="E512" s="1"/>
    </row>
    <row r="513" spans="2:5" ht="12.75">
      <c r="B513" s="4"/>
      <c r="E513" s="1"/>
    </row>
    <row r="514" spans="2:5" ht="12.75">
      <c r="B514" s="4"/>
      <c r="E514" s="1"/>
    </row>
    <row r="515" spans="2:5" ht="12.75">
      <c r="B515" s="4"/>
      <c r="E515" s="1"/>
    </row>
    <row r="516" spans="2:5" ht="12.75">
      <c r="B516" s="4"/>
      <c r="E516" s="1"/>
    </row>
    <row r="517" spans="2:5" ht="12.75">
      <c r="B517" s="4"/>
      <c r="E517" s="1"/>
    </row>
    <row r="518" spans="2:5" ht="12.75">
      <c r="B518" s="4"/>
      <c r="E518" s="1"/>
    </row>
    <row r="519" spans="2:5" ht="12.75">
      <c r="B519" s="4"/>
      <c r="E519" s="1"/>
    </row>
    <row r="520" spans="2:5" ht="12.75">
      <c r="B520" s="4"/>
      <c r="E520" s="1"/>
    </row>
    <row r="521" spans="2:5" ht="12.75">
      <c r="B521" s="4"/>
      <c r="E521" s="1"/>
    </row>
    <row r="522" spans="2:5" ht="12.75">
      <c r="B522" s="4"/>
      <c r="E522" s="1"/>
    </row>
    <row r="523" spans="2:5" ht="12.75">
      <c r="B523" s="4"/>
      <c r="E523" s="1"/>
    </row>
    <row r="524" spans="2:5" ht="12.75">
      <c r="B524" s="4"/>
      <c r="E524" s="1"/>
    </row>
    <row r="525" spans="2:5" ht="12.75">
      <c r="B525" s="4"/>
      <c r="E525" s="1"/>
    </row>
    <row r="526" spans="2:5" ht="12.75">
      <c r="B526" s="4"/>
      <c r="E526" s="1"/>
    </row>
    <row r="527" spans="2:5" ht="12.75">
      <c r="B527" s="4"/>
      <c r="E527" s="1"/>
    </row>
    <row r="528" spans="2:5" ht="12.75">
      <c r="B528" s="4"/>
      <c r="E528" s="1"/>
    </row>
    <row r="529" spans="2:5" ht="12.75">
      <c r="B529" s="4"/>
      <c r="E529" s="1"/>
    </row>
    <row r="530" spans="2:5" ht="12.75">
      <c r="B530" s="4"/>
      <c r="E530" s="1"/>
    </row>
    <row r="531" spans="2:5" ht="12.75">
      <c r="B531" s="4"/>
      <c r="E531" s="1"/>
    </row>
    <row r="532" spans="2:5" ht="12.75">
      <c r="B532" s="4"/>
      <c r="E532" s="1"/>
    </row>
    <row r="533" spans="2:5" ht="12.75">
      <c r="B533" s="4"/>
      <c r="E533" s="1"/>
    </row>
    <row r="534" spans="2:5" ht="12.75">
      <c r="B534" s="4"/>
      <c r="E534" s="1"/>
    </row>
    <row r="535" spans="2:5" ht="12.75">
      <c r="B535" s="4"/>
      <c r="E535" s="1"/>
    </row>
    <row r="536" spans="2:5" ht="12.75">
      <c r="B536" s="4"/>
      <c r="E536" s="1"/>
    </row>
    <row r="537" spans="2:5" ht="12.75">
      <c r="B537" s="4"/>
      <c r="E537" s="1"/>
    </row>
    <row r="538" spans="2:5" ht="12.75">
      <c r="B538" s="4"/>
      <c r="E538" s="1"/>
    </row>
    <row r="539" spans="2:5" ht="12.75">
      <c r="B539" s="4"/>
      <c r="E539" s="1"/>
    </row>
    <row r="540" spans="2:5" ht="12.75">
      <c r="B540" s="4"/>
      <c r="E540" s="1"/>
    </row>
    <row r="541" spans="2:5" ht="12.75">
      <c r="B541" s="4"/>
      <c r="E541" s="1"/>
    </row>
    <row r="542" spans="2:5" ht="12.75">
      <c r="B542" s="4"/>
      <c r="E542" s="1"/>
    </row>
    <row r="543" spans="2:5" ht="12.75">
      <c r="B543" s="4"/>
      <c r="E543" s="1"/>
    </row>
    <row r="544" spans="2:5" ht="12.75">
      <c r="B544" s="4"/>
      <c r="E544" s="1"/>
    </row>
    <row r="545" spans="2:5" ht="12.75">
      <c r="B545" s="4"/>
      <c r="E545" s="1"/>
    </row>
    <row r="546" spans="2:5" ht="12.75">
      <c r="B546" s="4"/>
      <c r="E546" s="1"/>
    </row>
    <row r="547" spans="2:5" ht="12.75">
      <c r="B547" s="4"/>
      <c r="E547" s="1"/>
    </row>
    <row r="548" spans="2:5" ht="12.75">
      <c r="B548" s="4"/>
      <c r="E548" s="1"/>
    </row>
    <row r="549" spans="2:5" ht="12.75">
      <c r="B549" s="4"/>
      <c r="E549" s="1"/>
    </row>
    <row r="550" spans="2:5" ht="12.75">
      <c r="B550" s="4"/>
      <c r="E550" s="1"/>
    </row>
    <row r="551" spans="2:5" ht="12.75">
      <c r="B551" s="4"/>
      <c r="E551" s="1"/>
    </row>
    <row r="552" spans="2:5" ht="12.75">
      <c r="B552" s="4"/>
      <c r="E552" s="1"/>
    </row>
    <row r="553" spans="2:5" ht="12.75">
      <c r="B553" s="4"/>
      <c r="E553" s="1"/>
    </row>
    <row r="554" spans="2:5" ht="12.75">
      <c r="B554" s="4"/>
      <c r="E554" s="1"/>
    </row>
    <row r="555" spans="2:5" ht="12.75">
      <c r="B555" s="4"/>
      <c r="E555" s="1"/>
    </row>
    <row r="556" spans="2:5" ht="12.75">
      <c r="B556" s="4"/>
      <c r="E556" s="1"/>
    </row>
    <row r="557" spans="2:5" ht="12.75">
      <c r="B557" s="4"/>
      <c r="E557" s="1"/>
    </row>
    <row r="558" spans="2:5" ht="12.75">
      <c r="B558" s="4"/>
      <c r="E558" s="1"/>
    </row>
    <row r="559" spans="2:5" ht="12.75">
      <c r="B559" s="4"/>
      <c r="E559" s="1"/>
    </row>
    <row r="560" spans="2:5" ht="12.75">
      <c r="B560" s="4"/>
      <c r="E560" s="1"/>
    </row>
    <row r="561" spans="2:5" ht="12.75">
      <c r="B561" s="4"/>
      <c r="E561" s="1"/>
    </row>
    <row r="562" spans="2:5" ht="12.75">
      <c r="B562" s="4"/>
      <c r="E562" s="1"/>
    </row>
    <row r="563" spans="2:5" ht="12.75">
      <c r="B563" s="4"/>
      <c r="E563" s="1"/>
    </row>
    <row r="564" spans="2:5" ht="12.75">
      <c r="B564" s="4"/>
      <c r="E564" s="1"/>
    </row>
    <row r="565" spans="2:5" ht="12.75">
      <c r="B565" s="4"/>
      <c r="E565" s="1"/>
    </row>
    <row r="566" spans="2:5" ht="12.75">
      <c r="B566" s="4"/>
      <c r="E566" s="1"/>
    </row>
    <row r="567" spans="2:5" ht="12.75">
      <c r="B567" s="4"/>
      <c r="E567" s="1"/>
    </row>
    <row r="568" spans="2:5" ht="12.75">
      <c r="B568" s="4"/>
      <c r="E568" s="1"/>
    </row>
    <row r="569" ht="12.75">
      <c r="E569" s="1"/>
    </row>
    <row r="570" ht="12.75">
      <c r="E570" s="1"/>
    </row>
    <row r="571" ht="12.75">
      <c r="E571" s="1"/>
    </row>
    <row r="572" ht="12.75">
      <c r="E572" s="1"/>
    </row>
    <row r="573" ht="12.75">
      <c r="E573" s="1"/>
    </row>
    <row r="574" ht="12.75">
      <c r="E574" s="1"/>
    </row>
    <row r="575" ht="12.75">
      <c r="E575" s="1"/>
    </row>
    <row r="576" ht="12.75">
      <c r="E576" s="1"/>
    </row>
    <row r="577" ht="12.75">
      <c r="E577" s="1"/>
    </row>
    <row r="578" ht="12.75">
      <c r="E578" s="1"/>
    </row>
    <row r="579" ht="12.75">
      <c r="E579" s="1"/>
    </row>
    <row r="580" ht="12.75">
      <c r="E580" s="1"/>
    </row>
    <row r="581" ht="12.75">
      <c r="E581" s="1"/>
    </row>
    <row r="582" ht="12.75">
      <c r="E582" s="1"/>
    </row>
    <row r="583" ht="12.75">
      <c r="E583" s="1"/>
    </row>
    <row r="584" ht="12.75">
      <c r="E584" s="1"/>
    </row>
    <row r="585" ht="12.75">
      <c r="E585" s="1"/>
    </row>
    <row r="586" ht="12.75">
      <c r="E586" s="1"/>
    </row>
    <row r="587" ht="12.75">
      <c r="E587" s="1"/>
    </row>
    <row r="588" ht="12.75">
      <c r="E588" s="1"/>
    </row>
    <row r="589" ht="12.75">
      <c r="E589" s="1"/>
    </row>
    <row r="590" ht="12.75">
      <c r="E590" s="1"/>
    </row>
    <row r="591" ht="12.75">
      <c r="E591" s="1"/>
    </row>
    <row r="592" ht="12.75">
      <c r="E592" s="1"/>
    </row>
    <row r="593" ht="12.75">
      <c r="E593" s="1"/>
    </row>
    <row r="594" ht="12.75">
      <c r="E594" s="1"/>
    </row>
    <row r="595" ht="12.75">
      <c r="E595" s="1"/>
    </row>
    <row r="596" ht="12.75">
      <c r="E596" s="1"/>
    </row>
    <row r="597" ht="12.75">
      <c r="E597" s="1"/>
    </row>
    <row r="598" ht="12.75">
      <c r="E598" s="1"/>
    </row>
    <row r="599" ht="12.75">
      <c r="E599" s="1"/>
    </row>
    <row r="600" ht="12.75">
      <c r="E600" s="1"/>
    </row>
    <row r="601" ht="12.75">
      <c r="E601" s="1"/>
    </row>
    <row r="602" ht="12.75">
      <c r="E602" s="1"/>
    </row>
    <row r="603" ht="12.75">
      <c r="E603" s="1"/>
    </row>
    <row r="604" ht="12.75">
      <c r="E604" s="1"/>
    </row>
    <row r="605" ht="12.75">
      <c r="E605" s="1"/>
    </row>
    <row r="606" ht="12.75">
      <c r="E606" s="1"/>
    </row>
    <row r="607" ht="12.75">
      <c r="E607" s="1"/>
    </row>
    <row r="608" ht="12.75">
      <c r="E608" s="1"/>
    </row>
    <row r="609" ht="12.75">
      <c r="E609" s="1"/>
    </row>
    <row r="610" ht="12.75">
      <c r="E610" s="1"/>
    </row>
    <row r="611" ht="12.75">
      <c r="E611" s="1"/>
    </row>
    <row r="612" ht="12.75">
      <c r="E612" s="1"/>
    </row>
    <row r="613" ht="12.75">
      <c r="E613" s="1"/>
    </row>
    <row r="614" ht="12.75">
      <c r="E614" s="1"/>
    </row>
    <row r="615" ht="12.75">
      <c r="E615" s="1"/>
    </row>
    <row r="616" ht="12.75">
      <c r="E616" s="1"/>
    </row>
    <row r="617" ht="12.75">
      <c r="E617" s="1"/>
    </row>
    <row r="618" ht="12.75">
      <c r="E618" s="1"/>
    </row>
    <row r="619" ht="12.75">
      <c r="E619" s="1"/>
    </row>
    <row r="620" ht="12.75">
      <c r="E620" s="1"/>
    </row>
    <row r="621" ht="12.75">
      <c r="E621" s="1"/>
    </row>
    <row r="622" ht="12.75">
      <c r="E622" s="1"/>
    </row>
    <row r="623" ht="12.75">
      <c r="E623" s="1"/>
    </row>
    <row r="624" ht="12.75">
      <c r="E624" s="1"/>
    </row>
    <row r="625" ht="12.75">
      <c r="E625" s="1"/>
    </row>
    <row r="626" ht="12.75">
      <c r="E626" s="1"/>
    </row>
    <row r="627" ht="12.75">
      <c r="E627" s="1"/>
    </row>
    <row r="628" ht="12.75">
      <c r="E628" s="1"/>
    </row>
    <row r="629" ht="12.75">
      <c r="E629" s="1"/>
    </row>
    <row r="630" ht="12.75">
      <c r="E630" s="1"/>
    </row>
    <row r="631" ht="12.75">
      <c r="E631" s="1"/>
    </row>
    <row r="632" ht="12.75">
      <c r="E632" s="1"/>
    </row>
    <row r="633" ht="12.75">
      <c r="E633" s="1"/>
    </row>
    <row r="634" ht="12.75">
      <c r="E634" s="1"/>
    </row>
    <row r="635" ht="12.75">
      <c r="E635" s="1"/>
    </row>
    <row r="636" ht="12.75">
      <c r="E636" s="1"/>
    </row>
    <row r="637" ht="12.75">
      <c r="E637" s="1"/>
    </row>
    <row r="638" ht="12.75">
      <c r="E638" s="1"/>
    </row>
    <row r="639" ht="12.75">
      <c r="E639" s="1"/>
    </row>
    <row r="640" ht="12.75">
      <c r="E640" s="1"/>
    </row>
    <row r="641" ht="12.75">
      <c r="E641" s="1"/>
    </row>
    <row r="642" ht="12.75">
      <c r="E642" s="1"/>
    </row>
    <row r="643" ht="12.75">
      <c r="E643" s="1"/>
    </row>
    <row r="644" ht="12.75">
      <c r="E644" s="1"/>
    </row>
    <row r="645" ht="12.75">
      <c r="E645" s="1"/>
    </row>
    <row r="646" ht="12.75">
      <c r="E646" s="1"/>
    </row>
    <row r="647" ht="12.75">
      <c r="E647" s="1"/>
    </row>
    <row r="648" ht="12.75">
      <c r="E648" s="1"/>
    </row>
    <row r="649" ht="12.75">
      <c r="E649" s="1"/>
    </row>
    <row r="650" ht="12.75">
      <c r="E650" s="1"/>
    </row>
    <row r="651" ht="12.75">
      <c r="E651" s="1"/>
    </row>
    <row r="652" ht="12.75">
      <c r="E652" s="1"/>
    </row>
    <row r="653" ht="12.75">
      <c r="E653" s="1"/>
    </row>
    <row r="654" ht="12.75">
      <c r="E654" s="1"/>
    </row>
    <row r="655" ht="12.75">
      <c r="E655" s="1"/>
    </row>
    <row r="656" ht="12.75">
      <c r="E656" s="1"/>
    </row>
    <row r="657" ht="12.75">
      <c r="E657" s="1"/>
    </row>
    <row r="658" ht="12.75">
      <c r="E658" s="1"/>
    </row>
    <row r="659" ht="12.75">
      <c r="E659" s="1"/>
    </row>
    <row r="660" ht="12.75">
      <c r="E660" s="1"/>
    </row>
    <row r="661" ht="12.75">
      <c r="E661" s="1"/>
    </row>
    <row r="662" ht="12.75">
      <c r="E662" s="1"/>
    </row>
    <row r="663" ht="12.75">
      <c r="E663" s="1"/>
    </row>
    <row r="664" ht="12.75">
      <c r="E664" s="1"/>
    </row>
    <row r="665" ht="12.75">
      <c r="E665" s="1"/>
    </row>
    <row r="666" ht="12.75">
      <c r="E666" s="1"/>
    </row>
    <row r="667" ht="12.75">
      <c r="E667" s="1"/>
    </row>
    <row r="668" ht="12.75">
      <c r="E668" s="1"/>
    </row>
    <row r="669" ht="12.75">
      <c r="E669" s="1"/>
    </row>
    <row r="670" ht="12.75">
      <c r="E670" s="1"/>
    </row>
    <row r="671" ht="12.75">
      <c r="E671" s="1"/>
    </row>
    <row r="672" ht="12.75">
      <c r="E672" s="1"/>
    </row>
    <row r="673" ht="12.75">
      <c r="E673" s="1"/>
    </row>
    <row r="674" ht="12.75">
      <c r="E674" s="1"/>
    </row>
    <row r="675" ht="12.75">
      <c r="E675" s="1"/>
    </row>
    <row r="676" ht="12.75">
      <c r="E676" s="1"/>
    </row>
    <row r="677" ht="12.75">
      <c r="E677" s="1"/>
    </row>
    <row r="678" ht="12.75">
      <c r="E678" s="1"/>
    </row>
    <row r="679" ht="12.75">
      <c r="E679" s="1"/>
    </row>
    <row r="680" ht="12.75">
      <c r="E680" s="1"/>
    </row>
    <row r="681" ht="12.75">
      <c r="E681" s="1"/>
    </row>
    <row r="682" ht="12.75">
      <c r="E682" s="1"/>
    </row>
    <row r="683" ht="12.75">
      <c r="E683" s="1"/>
    </row>
    <row r="684" ht="12.75">
      <c r="E684" s="1"/>
    </row>
    <row r="685" ht="12.75">
      <c r="E685" s="1"/>
    </row>
    <row r="686" ht="12.75">
      <c r="E686" s="1"/>
    </row>
    <row r="687" ht="12.75">
      <c r="E687" s="1"/>
    </row>
    <row r="688" ht="12.75">
      <c r="E688" s="1"/>
    </row>
    <row r="689" ht="12.75">
      <c r="E689" s="1"/>
    </row>
    <row r="690" ht="12.75">
      <c r="E690" s="1"/>
    </row>
    <row r="691" ht="12.75">
      <c r="E691" s="1"/>
    </row>
    <row r="692" ht="12.75">
      <c r="E692" s="1"/>
    </row>
    <row r="693" ht="12.75">
      <c r="E693" s="1"/>
    </row>
    <row r="694" ht="12.75">
      <c r="E694" s="1"/>
    </row>
    <row r="695" ht="12.75">
      <c r="E695" s="1"/>
    </row>
    <row r="696" ht="12.75">
      <c r="E696" s="1"/>
    </row>
    <row r="697" ht="12.75">
      <c r="E697" s="1"/>
    </row>
    <row r="698" ht="12.75">
      <c r="E698" s="1"/>
    </row>
    <row r="699" ht="12.75">
      <c r="E699" s="1"/>
    </row>
    <row r="700" ht="12.75">
      <c r="E700" s="1"/>
    </row>
    <row r="701" ht="12.75">
      <c r="E701" s="1"/>
    </row>
    <row r="702" ht="12.75">
      <c r="E702" s="1"/>
    </row>
    <row r="703" ht="12.75">
      <c r="E703" s="1"/>
    </row>
    <row r="704" ht="12.75">
      <c r="E704" s="1"/>
    </row>
    <row r="705" ht="12.75">
      <c r="E705" s="1"/>
    </row>
    <row r="706" ht="12.75">
      <c r="E706" s="1"/>
    </row>
    <row r="707" ht="12.75">
      <c r="E707" s="1"/>
    </row>
    <row r="708" ht="12.75">
      <c r="E708" s="1"/>
    </row>
    <row r="709" ht="12.75">
      <c r="E709" s="1"/>
    </row>
    <row r="710" ht="12.75">
      <c r="E710" s="1"/>
    </row>
    <row r="711" ht="12.75">
      <c r="E711" s="1"/>
    </row>
    <row r="712" ht="12.75">
      <c r="E712" s="1"/>
    </row>
    <row r="713" ht="12.75">
      <c r="E713" s="1"/>
    </row>
    <row r="714" ht="12.75">
      <c r="E714" s="1"/>
    </row>
    <row r="715" ht="12.75">
      <c r="E715" s="1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ht="12.75"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  <row r="801" ht="12.75">
      <c r="E801" s="1"/>
    </row>
    <row r="802" ht="12.75">
      <c r="E802" s="1"/>
    </row>
    <row r="803" ht="12.75">
      <c r="E803" s="1"/>
    </row>
    <row r="804" ht="12.75">
      <c r="E804" s="1"/>
    </row>
    <row r="805" ht="12.75">
      <c r="E805" s="1"/>
    </row>
    <row r="806" ht="12.75">
      <c r="E806" s="1"/>
    </row>
    <row r="807" ht="12.75">
      <c r="E807" s="1"/>
    </row>
    <row r="808" ht="12.75">
      <c r="E808" s="1"/>
    </row>
    <row r="809" ht="12.75">
      <c r="E809" s="1"/>
    </row>
    <row r="810" ht="12.75">
      <c r="E810" s="1"/>
    </row>
    <row r="811" ht="12.75">
      <c r="E811" s="1"/>
    </row>
    <row r="812" ht="12.75">
      <c r="E812" s="1"/>
    </row>
    <row r="813" ht="12.75">
      <c r="E813" s="1"/>
    </row>
    <row r="814" ht="12.75">
      <c r="E814" s="1"/>
    </row>
    <row r="815" ht="12.75">
      <c r="E815" s="1"/>
    </row>
    <row r="816" ht="12.75">
      <c r="E816" s="1"/>
    </row>
    <row r="817" ht="12.75">
      <c r="E817" s="1"/>
    </row>
    <row r="818" ht="12.75">
      <c r="E818" s="1"/>
    </row>
    <row r="819" ht="12.75">
      <c r="E819" s="1"/>
    </row>
    <row r="820" ht="12.75">
      <c r="E820" s="1"/>
    </row>
    <row r="821" ht="12.75">
      <c r="E821" s="1"/>
    </row>
    <row r="822" ht="12.75">
      <c r="E822" s="1"/>
    </row>
    <row r="823" ht="12.75">
      <c r="E823" s="1"/>
    </row>
    <row r="824" ht="12.75">
      <c r="E824" s="1"/>
    </row>
    <row r="825" ht="12.75">
      <c r="E825" s="1"/>
    </row>
    <row r="826" ht="12.75">
      <c r="E826" s="1"/>
    </row>
    <row r="827" ht="12.75">
      <c r="E827" s="1"/>
    </row>
    <row r="828" ht="12.75">
      <c r="E828" s="1"/>
    </row>
    <row r="829" ht="12.75">
      <c r="E829" s="1"/>
    </row>
    <row r="830" ht="12.75">
      <c r="E830" s="1"/>
    </row>
    <row r="831" ht="12.75">
      <c r="E831" s="1"/>
    </row>
    <row r="832" ht="12.75">
      <c r="E832" s="1"/>
    </row>
    <row r="833" ht="12.75">
      <c r="E833" s="1"/>
    </row>
    <row r="834" ht="12.75">
      <c r="E834" s="1"/>
    </row>
    <row r="835" ht="12.75">
      <c r="E835" s="1"/>
    </row>
    <row r="836" ht="12.75">
      <c r="E836" s="1"/>
    </row>
    <row r="837" ht="12.75">
      <c r="E837" s="1"/>
    </row>
    <row r="838" ht="12.75">
      <c r="E838" s="1"/>
    </row>
    <row r="839" ht="12.75">
      <c r="E839" s="1"/>
    </row>
    <row r="840" ht="12.75">
      <c r="E840" s="1"/>
    </row>
    <row r="841" ht="12.75">
      <c r="E841" s="1"/>
    </row>
    <row r="842" ht="12.75">
      <c r="E842" s="1"/>
    </row>
    <row r="843" ht="12.75">
      <c r="E843" s="1"/>
    </row>
    <row r="844" ht="12.75">
      <c r="E844" s="1"/>
    </row>
    <row r="845" ht="12.75">
      <c r="E845" s="1"/>
    </row>
    <row r="846" ht="12.75">
      <c r="E846" s="1"/>
    </row>
    <row r="847" ht="12.75">
      <c r="E847" s="1"/>
    </row>
    <row r="848" ht="12.75">
      <c r="E848" s="1"/>
    </row>
    <row r="849" ht="12.75">
      <c r="E849" s="1"/>
    </row>
    <row r="850" ht="12.75">
      <c r="E850" s="1"/>
    </row>
    <row r="851" ht="12.75">
      <c r="E851" s="1"/>
    </row>
    <row r="852" ht="12.75">
      <c r="E852" s="1"/>
    </row>
    <row r="853" ht="12.75">
      <c r="E853" s="1"/>
    </row>
    <row r="854" ht="12.75">
      <c r="E854" s="1"/>
    </row>
    <row r="855" ht="12.75">
      <c r="E855" s="1"/>
    </row>
    <row r="856" ht="12.75">
      <c r="E856" s="1"/>
    </row>
    <row r="857" ht="12.75">
      <c r="E857" s="1"/>
    </row>
    <row r="858" ht="12.75">
      <c r="E858" s="1"/>
    </row>
    <row r="859" ht="12.75">
      <c r="E859" s="1"/>
    </row>
    <row r="860" ht="12.75">
      <c r="E860" s="1"/>
    </row>
    <row r="861" ht="12.75">
      <c r="E861" s="1"/>
    </row>
    <row r="862" ht="12.75">
      <c r="E862" s="1"/>
    </row>
    <row r="863" ht="12.75">
      <c r="E863" s="1"/>
    </row>
    <row r="864" ht="12.75">
      <c r="E864" s="1"/>
    </row>
    <row r="865" ht="12.75">
      <c r="E865" s="1"/>
    </row>
    <row r="866" ht="12.75">
      <c r="E866" s="1"/>
    </row>
    <row r="867" ht="12.75">
      <c r="E867" s="1"/>
    </row>
    <row r="868" ht="12.75">
      <c r="E868" s="1"/>
    </row>
    <row r="869" ht="12.75">
      <c r="E869" s="1"/>
    </row>
    <row r="870" ht="12.75">
      <c r="E870" s="1"/>
    </row>
    <row r="871" ht="12.75">
      <c r="E871" s="1"/>
    </row>
    <row r="872" ht="12.75">
      <c r="E872" s="1"/>
    </row>
    <row r="873" ht="12.75">
      <c r="E873" s="1"/>
    </row>
    <row r="874" ht="12.75">
      <c r="E874" s="1"/>
    </row>
    <row r="875" ht="12.75">
      <c r="E875" s="1"/>
    </row>
    <row r="876" ht="12.75">
      <c r="E876" s="1"/>
    </row>
    <row r="877" ht="12.75">
      <c r="E877" s="1"/>
    </row>
    <row r="878" ht="12.75">
      <c r="E878" s="1"/>
    </row>
    <row r="879" ht="12.75">
      <c r="E879" s="1"/>
    </row>
    <row r="880" ht="12.75">
      <c r="E880" s="1"/>
    </row>
    <row r="881" ht="12.75">
      <c r="E881" s="1"/>
    </row>
    <row r="882" ht="12.75">
      <c r="E882" s="1"/>
    </row>
    <row r="883" ht="12.75">
      <c r="E883" s="1"/>
    </row>
    <row r="884" ht="12.75">
      <c r="E884" s="1"/>
    </row>
    <row r="885" ht="12.75">
      <c r="E885" s="1"/>
    </row>
    <row r="886" ht="12.75">
      <c r="E886" s="1"/>
    </row>
    <row r="887" ht="12.75">
      <c r="E887" s="1"/>
    </row>
    <row r="888" ht="12.75">
      <c r="E888" s="1"/>
    </row>
    <row r="889" ht="12.75">
      <c r="E889" s="1"/>
    </row>
    <row r="890" ht="12.75">
      <c r="E890" s="1"/>
    </row>
    <row r="891" ht="12.75">
      <c r="E891" s="1"/>
    </row>
    <row r="892" ht="12.75">
      <c r="E892" s="1"/>
    </row>
    <row r="893" ht="12.75">
      <c r="E893" s="1"/>
    </row>
    <row r="894" ht="12.75">
      <c r="E894" s="1"/>
    </row>
    <row r="895" ht="12.75">
      <c r="E895" s="1"/>
    </row>
    <row r="896" ht="12.75">
      <c r="E896" s="1"/>
    </row>
    <row r="897" ht="12.75">
      <c r="E897" s="1"/>
    </row>
    <row r="898" ht="12.75">
      <c r="E898" s="1"/>
    </row>
    <row r="899" ht="12.75">
      <c r="E899" s="1"/>
    </row>
    <row r="900" ht="12.75">
      <c r="E900" s="1"/>
    </row>
    <row r="901" ht="12.75">
      <c r="E901" s="1"/>
    </row>
    <row r="902" ht="12.75">
      <c r="E902" s="1"/>
    </row>
    <row r="903" ht="12.75">
      <c r="E903" s="1"/>
    </row>
    <row r="904" ht="12.75">
      <c r="E904" s="1"/>
    </row>
    <row r="905" ht="12.75">
      <c r="E905" s="1"/>
    </row>
    <row r="906" ht="12.75">
      <c r="E906" s="1"/>
    </row>
    <row r="907" ht="12.75">
      <c r="E907" s="1"/>
    </row>
    <row r="908" ht="12.75">
      <c r="E908" s="1"/>
    </row>
    <row r="909" ht="12.75">
      <c r="E909" s="1"/>
    </row>
    <row r="910" ht="12.75">
      <c r="E910" s="1"/>
    </row>
    <row r="911" ht="12.75">
      <c r="E911" s="1"/>
    </row>
    <row r="912" ht="12.75">
      <c r="E912" s="1"/>
    </row>
    <row r="913" ht="12.75">
      <c r="E913" s="1"/>
    </row>
    <row r="914" ht="12.75">
      <c r="E914" s="1"/>
    </row>
    <row r="915" ht="12.75">
      <c r="E915" s="1"/>
    </row>
    <row r="916" ht="12.75">
      <c r="E916" s="1"/>
    </row>
    <row r="917" ht="12.75">
      <c r="E917" s="1"/>
    </row>
    <row r="918" ht="12.75">
      <c r="E918" s="1"/>
    </row>
    <row r="919" ht="12.75">
      <c r="E919" s="1"/>
    </row>
    <row r="920" ht="12.75">
      <c r="E920" s="1"/>
    </row>
    <row r="921" ht="12.75">
      <c r="E921" s="1"/>
    </row>
    <row r="922" ht="12.75">
      <c r="E922" s="1"/>
    </row>
    <row r="923" ht="12.75">
      <c r="E923" s="1"/>
    </row>
    <row r="924" ht="12.75">
      <c r="E924" s="1"/>
    </row>
    <row r="925" ht="12.75">
      <c r="E925" s="1"/>
    </row>
    <row r="926" ht="12.75">
      <c r="E926" s="1"/>
    </row>
    <row r="927" ht="12.75">
      <c r="E927" s="1"/>
    </row>
    <row r="928" ht="12.75">
      <c r="E928" s="1"/>
    </row>
    <row r="929" ht="12.75">
      <c r="E929" s="1"/>
    </row>
    <row r="930" ht="12.75">
      <c r="E930" s="1"/>
    </row>
    <row r="931" ht="12.75">
      <c r="E931" s="1"/>
    </row>
    <row r="932" ht="12.75">
      <c r="E932" s="1"/>
    </row>
    <row r="933" ht="12.75">
      <c r="E933" s="1"/>
    </row>
    <row r="934" ht="12.75">
      <c r="E934" s="1"/>
    </row>
    <row r="935" ht="12.75">
      <c r="E935" s="1"/>
    </row>
    <row r="936" ht="12.75">
      <c r="E936" s="1"/>
    </row>
    <row r="937" ht="12.75">
      <c r="E937" s="1"/>
    </row>
    <row r="938" ht="12.75">
      <c r="E938" s="1"/>
    </row>
    <row r="939" ht="12.75">
      <c r="E939" s="1"/>
    </row>
    <row r="940" ht="12.75">
      <c r="E940" s="1"/>
    </row>
    <row r="941" ht="12.75">
      <c r="E941" s="1"/>
    </row>
    <row r="942" ht="12.75">
      <c r="E942" s="1"/>
    </row>
    <row r="943" ht="12.75">
      <c r="E943" s="1"/>
    </row>
    <row r="944" ht="12.75">
      <c r="E944" s="1"/>
    </row>
    <row r="945" ht="12.75">
      <c r="E945" s="1"/>
    </row>
    <row r="946" ht="12.75">
      <c r="E946" s="1"/>
    </row>
    <row r="947" ht="12.75">
      <c r="E947" s="1"/>
    </row>
    <row r="948" ht="12.75">
      <c r="E948" s="1"/>
    </row>
    <row r="949" ht="12.75">
      <c r="E949" s="1"/>
    </row>
    <row r="950" ht="12.75">
      <c r="E950" s="1"/>
    </row>
    <row r="951" ht="12.75">
      <c r="E951" s="1"/>
    </row>
    <row r="952" ht="12.75">
      <c r="E952" s="1"/>
    </row>
    <row r="953" ht="12.75">
      <c r="E953" s="1"/>
    </row>
    <row r="954" ht="12.75">
      <c r="E954" s="1"/>
    </row>
    <row r="955" ht="12.75">
      <c r="E955" s="1"/>
    </row>
    <row r="956" ht="12.75">
      <c r="E956" s="1"/>
    </row>
    <row r="957" ht="12.75">
      <c r="E957" s="1"/>
    </row>
    <row r="958" ht="12.75">
      <c r="E958" s="1"/>
    </row>
    <row r="959" ht="12.75">
      <c r="E959" s="1"/>
    </row>
    <row r="960" ht="12.75">
      <c r="E960" s="1"/>
    </row>
    <row r="961" ht="12.75">
      <c r="E961" s="1"/>
    </row>
    <row r="962" ht="12.75">
      <c r="E962" s="1"/>
    </row>
    <row r="963" ht="12.75">
      <c r="E963" s="1"/>
    </row>
    <row r="964" ht="12.75">
      <c r="E964" s="1"/>
    </row>
    <row r="965" ht="12.75">
      <c r="E965" s="1"/>
    </row>
    <row r="966" ht="12.75">
      <c r="E966" s="1"/>
    </row>
    <row r="967" ht="12.75">
      <c r="E967" s="1"/>
    </row>
    <row r="968" ht="12.75">
      <c r="E968" s="1"/>
    </row>
    <row r="969" ht="12.75">
      <c r="E969" s="1"/>
    </row>
    <row r="970" ht="12.75">
      <c r="E970" s="1"/>
    </row>
    <row r="971" ht="12.75">
      <c r="E971" s="1"/>
    </row>
    <row r="972" ht="12.75">
      <c r="E972" s="1"/>
    </row>
    <row r="973" ht="12.75">
      <c r="E973" s="1"/>
    </row>
    <row r="974" ht="12.75">
      <c r="E974" s="1"/>
    </row>
    <row r="975" ht="12.75">
      <c r="E975" s="1"/>
    </row>
    <row r="976" ht="12.75">
      <c r="E976" s="1"/>
    </row>
    <row r="977" ht="12.75">
      <c r="E977" s="1"/>
    </row>
    <row r="978" ht="12.75">
      <c r="E978" s="1"/>
    </row>
    <row r="979" ht="12.75">
      <c r="E979" s="1"/>
    </row>
    <row r="980" ht="12.75">
      <c r="E980" s="1"/>
    </row>
    <row r="981" ht="12.75">
      <c r="E981" s="1"/>
    </row>
    <row r="982" ht="12.75">
      <c r="E982" s="1"/>
    </row>
    <row r="983" ht="12.75">
      <c r="E983" s="1"/>
    </row>
    <row r="984" ht="12.75">
      <c r="E984" s="1"/>
    </row>
    <row r="985" ht="12.75">
      <c r="E985" s="1"/>
    </row>
    <row r="986" ht="12.75">
      <c r="E986" s="1"/>
    </row>
    <row r="987" ht="12.75">
      <c r="E987" s="1"/>
    </row>
    <row r="988" ht="12.75">
      <c r="E988" s="1"/>
    </row>
    <row r="989" ht="12.75">
      <c r="E989" s="1"/>
    </row>
    <row r="990" ht="12.75">
      <c r="E990" s="1"/>
    </row>
    <row r="991" ht="12.75">
      <c r="E991" s="1"/>
    </row>
    <row r="992" ht="12.75">
      <c r="E992" s="1"/>
    </row>
    <row r="993" ht="12.75">
      <c r="E993" s="1"/>
    </row>
    <row r="994" ht="12.75">
      <c r="E994" s="1"/>
    </row>
    <row r="995" ht="12.75">
      <c r="E995" s="1"/>
    </row>
    <row r="996" ht="12.75">
      <c r="E996" s="1"/>
    </row>
    <row r="997" ht="12.75">
      <c r="E997" s="1"/>
    </row>
    <row r="998" ht="12.75">
      <c r="E998" s="1"/>
    </row>
    <row r="999" ht="12.75">
      <c r="E999" s="1"/>
    </row>
    <row r="1000" ht="12.75">
      <c r="E1000" s="1"/>
    </row>
    <row r="1001" ht="12.75">
      <c r="E1001" s="1"/>
    </row>
    <row r="1002" ht="12.75">
      <c r="E1002" s="1"/>
    </row>
    <row r="1003" ht="12.75">
      <c r="E1003" s="1"/>
    </row>
    <row r="1004" ht="12.75">
      <c r="E1004" s="1"/>
    </row>
    <row r="1005" ht="12.75">
      <c r="E1005" s="1"/>
    </row>
    <row r="1006" ht="12.75">
      <c r="E1006" s="1"/>
    </row>
    <row r="1007" ht="12.75">
      <c r="E1007" s="1"/>
    </row>
    <row r="1008" ht="12.75">
      <c r="E1008" s="1"/>
    </row>
    <row r="1009" ht="12.75">
      <c r="E1009" s="1"/>
    </row>
    <row r="1010" ht="12.75">
      <c r="E1010" s="1"/>
    </row>
    <row r="1011" ht="12.75">
      <c r="E1011" s="1"/>
    </row>
    <row r="1012" ht="12.75">
      <c r="E1012" s="1"/>
    </row>
    <row r="1013" ht="12.75">
      <c r="E1013" s="1"/>
    </row>
    <row r="1014" ht="12.75">
      <c r="E1014" s="1"/>
    </row>
    <row r="1015" ht="12.75">
      <c r="E1015" s="1"/>
    </row>
    <row r="1016" ht="12.75">
      <c r="E1016" s="1"/>
    </row>
    <row r="1017" ht="12.75">
      <c r="E1017" s="1"/>
    </row>
    <row r="1018" ht="12.75">
      <c r="E1018" s="1"/>
    </row>
    <row r="1019" ht="12.75">
      <c r="E1019" s="1"/>
    </row>
    <row r="1020" ht="12.75">
      <c r="E1020" s="1"/>
    </row>
    <row r="1021" ht="12.75">
      <c r="E1021" s="1"/>
    </row>
    <row r="1022" ht="12.75">
      <c r="E1022" s="1"/>
    </row>
    <row r="1023" ht="12.75">
      <c r="E1023" s="1"/>
    </row>
    <row r="1024" ht="12.75">
      <c r="E1024" s="1"/>
    </row>
    <row r="1025" ht="12.75">
      <c r="E1025" s="1"/>
    </row>
    <row r="1026" ht="12.75">
      <c r="E1026" s="1"/>
    </row>
    <row r="1027" ht="12.75">
      <c r="E1027" s="1"/>
    </row>
    <row r="1028" ht="12.75">
      <c r="E1028" s="1"/>
    </row>
    <row r="1029" ht="12.75">
      <c r="E1029" s="1"/>
    </row>
    <row r="1030" ht="12.75">
      <c r="E1030" s="1"/>
    </row>
    <row r="1031" ht="12.75">
      <c r="E1031" s="1"/>
    </row>
    <row r="1032" ht="12.75">
      <c r="E1032" s="1"/>
    </row>
    <row r="1033" ht="12.75">
      <c r="E1033" s="1"/>
    </row>
    <row r="1034" ht="12.75">
      <c r="E1034" s="1"/>
    </row>
    <row r="1035" ht="12.75">
      <c r="E1035" s="1"/>
    </row>
    <row r="1036" ht="12.75">
      <c r="E1036" s="1"/>
    </row>
    <row r="1037" ht="12.75">
      <c r="E1037" s="1"/>
    </row>
    <row r="1038" ht="12.75">
      <c r="E1038" s="1"/>
    </row>
    <row r="1039" ht="12.75">
      <c r="E1039" s="1"/>
    </row>
    <row r="1040" ht="12.75">
      <c r="E1040" s="1"/>
    </row>
    <row r="1041" ht="12.75">
      <c r="E1041" s="1"/>
    </row>
    <row r="1042" ht="12.75">
      <c r="E1042" s="1"/>
    </row>
    <row r="1043" ht="12.75">
      <c r="E1043" s="1"/>
    </row>
    <row r="1044" ht="12.75">
      <c r="E1044" s="1"/>
    </row>
    <row r="1045" ht="12.75">
      <c r="E1045" s="1"/>
    </row>
    <row r="1046" ht="12.75">
      <c r="E1046" s="1"/>
    </row>
    <row r="1047" ht="12.75">
      <c r="E1047" s="1"/>
    </row>
    <row r="1048" ht="12.75">
      <c r="E1048" s="1"/>
    </row>
    <row r="1049" ht="12.75">
      <c r="E1049" s="1"/>
    </row>
    <row r="1050" ht="12.75">
      <c r="E1050" s="1"/>
    </row>
    <row r="1051" ht="12.75">
      <c r="E1051" s="1"/>
    </row>
    <row r="1052" ht="12.75">
      <c r="E1052" s="1"/>
    </row>
    <row r="1053" ht="12.75">
      <c r="E1053" s="1"/>
    </row>
    <row r="1054" ht="12.75">
      <c r="E1054" s="1"/>
    </row>
    <row r="1055" ht="12.75">
      <c r="E1055" s="1"/>
    </row>
    <row r="1056" ht="12.75">
      <c r="E1056" s="1"/>
    </row>
    <row r="1057" ht="12.75">
      <c r="E1057" s="1"/>
    </row>
    <row r="1058" ht="12.75">
      <c r="E1058" s="1"/>
    </row>
    <row r="1059" ht="12.75">
      <c r="E1059" s="1"/>
    </row>
    <row r="1060" ht="12.75">
      <c r="E1060" s="1"/>
    </row>
    <row r="1061" ht="12.75">
      <c r="E1061" s="1"/>
    </row>
    <row r="1062" ht="12.75">
      <c r="E1062" s="1"/>
    </row>
    <row r="1063" ht="12.75">
      <c r="E1063" s="1"/>
    </row>
    <row r="1064" ht="12.75">
      <c r="E1064" s="1"/>
    </row>
    <row r="1065" ht="12.75">
      <c r="E1065" s="1"/>
    </row>
    <row r="1066" ht="12.75">
      <c r="E1066" s="1"/>
    </row>
    <row r="1067" ht="12.75">
      <c r="E1067" s="1"/>
    </row>
    <row r="1068" ht="12.75">
      <c r="E1068" s="1"/>
    </row>
    <row r="1069" ht="12.75">
      <c r="E1069" s="1"/>
    </row>
    <row r="1070" ht="12.75">
      <c r="E1070" s="1"/>
    </row>
    <row r="1071" ht="12.75">
      <c r="E1071" s="1"/>
    </row>
    <row r="1072" ht="12.75">
      <c r="E1072" s="1"/>
    </row>
    <row r="1073" ht="12.75">
      <c r="E1073" s="1"/>
    </row>
    <row r="1074" ht="12.75">
      <c r="E1074" s="1"/>
    </row>
    <row r="1075" ht="12.75">
      <c r="E1075" s="1"/>
    </row>
    <row r="1076" ht="12.75">
      <c r="E1076" s="1"/>
    </row>
    <row r="1077" ht="12.75">
      <c r="E1077" s="1"/>
    </row>
    <row r="1078" ht="12.75">
      <c r="E1078" s="1"/>
    </row>
    <row r="1079" ht="12.75">
      <c r="E1079" s="1"/>
    </row>
    <row r="1080" ht="12.75">
      <c r="E1080" s="1"/>
    </row>
    <row r="1081" ht="12.75">
      <c r="E1081" s="1"/>
    </row>
    <row r="1082" ht="12.75">
      <c r="E1082" s="1"/>
    </row>
    <row r="1083" ht="12.75">
      <c r="E1083" s="1"/>
    </row>
    <row r="1084" ht="12.75">
      <c r="E1084" s="1"/>
    </row>
    <row r="1085" ht="12.75">
      <c r="E1085" s="1"/>
    </row>
    <row r="1086" ht="12.75">
      <c r="E1086" s="1"/>
    </row>
    <row r="1087" ht="12.75">
      <c r="E1087" s="1"/>
    </row>
    <row r="1088" ht="12.75">
      <c r="E1088" s="1"/>
    </row>
    <row r="1089" ht="12.75">
      <c r="E1089" s="1"/>
    </row>
    <row r="1090" ht="12.75">
      <c r="E1090" s="1"/>
    </row>
    <row r="1091" ht="12.75">
      <c r="E1091" s="1"/>
    </row>
    <row r="1092" ht="12.75">
      <c r="E1092" s="1"/>
    </row>
    <row r="1093" ht="12.75">
      <c r="E1093" s="1"/>
    </row>
    <row r="1094" ht="12.75">
      <c r="E1094" s="1"/>
    </row>
    <row r="1095" ht="12.75">
      <c r="E1095" s="1"/>
    </row>
    <row r="1096" ht="12.75">
      <c r="E1096" s="1"/>
    </row>
    <row r="1097" ht="12.75">
      <c r="E1097" s="1"/>
    </row>
    <row r="1098" ht="12.75">
      <c r="E1098" s="1"/>
    </row>
    <row r="1099" ht="12.75">
      <c r="E1099" s="1"/>
    </row>
    <row r="1100" ht="12.75">
      <c r="E1100" s="1"/>
    </row>
    <row r="1101" ht="12.75">
      <c r="E1101" s="1"/>
    </row>
    <row r="1102" ht="12.75">
      <c r="E1102" s="1"/>
    </row>
    <row r="1103" ht="12.75">
      <c r="E1103" s="1"/>
    </row>
    <row r="1104" ht="12.75">
      <c r="E1104" s="1"/>
    </row>
    <row r="1105" ht="12.75">
      <c r="E1105" s="1"/>
    </row>
    <row r="1106" ht="12.75">
      <c r="E1106" s="1"/>
    </row>
    <row r="1107" ht="12.75">
      <c r="E1107" s="1"/>
    </row>
    <row r="1108" ht="12.75">
      <c r="E1108" s="1"/>
    </row>
    <row r="1109" ht="12.75">
      <c r="E1109" s="1"/>
    </row>
    <row r="1110" ht="12.75">
      <c r="E1110" s="1"/>
    </row>
    <row r="1111" ht="12.75">
      <c r="E1111" s="1"/>
    </row>
    <row r="1112" ht="12.75">
      <c r="E1112" s="1"/>
    </row>
    <row r="1113" ht="12.75">
      <c r="E1113" s="1"/>
    </row>
    <row r="1114" ht="12.75">
      <c r="E1114" s="1"/>
    </row>
    <row r="1115" ht="12.75">
      <c r="E1115" s="1"/>
    </row>
    <row r="1116" ht="12.75">
      <c r="E1116" s="1"/>
    </row>
    <row r="1117" ht="12.75">
      <c r="E1117" s="1"/>
    </row>
    <row r="1118" ht="12.75">
      <c r="E1118" s="1"/>
    </row>
    <row r="1119" ht="12.75">
      <c r="E1119" s="1"/>
    </row>
    <row r="1120" ht="12.75">
      <c r="E1120" s="1"/>
    </row>
    <row r="1121" ht="12.75">
      <c r="E1121" s="1"/>
    </row>
    <row r="1122" ht="12.75">
      <c r="E1122" s="1"/>
    </row>
    <row r="1123" ht="12.75">
      <c r="E1123" s="1"/>
    </row>
    <row r="1124" ht="12.75">
      <c r="E1124" s="1"/>
    </row>
    <row r="1125" ht="12.75">
      <c r="E1125" s="1"/>
    </row>
    <row r="1126" ht="12.75">
      <c r="E1126" s="1"/>
    </row>
    <row r="1127" ht="12.75">
      <c r="E1127" s="1"/>
    </row>
    <row r="1128" ht="12.75">
      <c r="E1128" s="1"/>
    </row>
    <row r="1129" ht="12.75">
      <c r="E1129" s="1"/>
    </row>
    <row r="1130" ht="12.75">
      <c r="E1130" s="1"/>
    </row>
    <row r="1131" ht="12.75">
      <c r="E1131" s="1"/>
    </row>
    <row r="1132" ht="12.75">
      <c r="E1132" s="1"/>
    </row>
    <row r="1133" ht="12.75">
      <c r="E1133" s="1"/>
    </row>
    <row r="1134" ht="12.75">
      <c r="E1134" s="1"/>
    </row>
    <row r="1135" ht="12.75">
      <c r="E1135" s="1"/>
    </row>
    <row r="1136" ht="12.75">
      <c r="E1136" s="1"/>
    </row>
    <row r="1137" ht="12.75">
      <c r="E1137" s="1"/>
    </row>
    <row r="1138" ht="12.75">
      <c r="E1138" s="1"/>
    </row>
    <row r="1139" ht="12.75">
      <c r="E1139" s="1"/>
    </row>
    <row r="1140" ht="12.75">
      <c r="E1140" s="1"/>
    </row>
    <row r="1141" ht="12.75">
      <c r="E1141" s="1"/>
    </row>
    <row r="1142" ht="12.75">
      <c r="E1142" s="1"/>
    </row>
    <row r="1143" ht="12.75">
      <c r="E1143" s="1"/>
    </row>
    <row r="1144" ht="12.75">
      <c r="E1144" s="1"/>
    </row>
    <row r="1145" ht="12.75">
      <c r="E1145" s="1"/>
    </row>
    <row r="1146" ht="12.75">
      <c r="E1146" s="1"/>
    </row>
    <row r="1147" ht="12.75">
      <c r="E1147" s="1"/>
    </row>
    <row r="1148" ht="12.75">
      <c r="E1148" s="1"/>
    </row>
    <row r="1149" ht="12.75">
      <c r="E1149" s="1"/>
    </row>
    <row r="1150" ht="12.75">
      <c r="E1150" s="1"/>
    </row>
    <row r="1151" ht="12.75">
      <c r="E1151" s="1"/>
    </row>
    <row r="1152" ht="12.75">
      <c r="E1152" s="1"/>
    </row>
    <row r="1153" ht="12.75">
      <c r="E1153" s="1"/>
    </row>
    <row r="1154" ht="12.75">
      <c r="E1154" s="1"/>
    </row>
    <row r="1155" ht="12.75">
      <c r="E1155" s="1"/>
    </row>
    <row r="1156" ht="12.75">
      <c r="E1156" s="1"/>
    </row>
    <row r="1157" ht="12.75">
      <c r="E1157" s="1"/>
    </row>
    <row r="1158" ht="12.75">
      <c r="E1158" s="1"/>
    </row>
    <row r="1159" ht="12.75">
      <c r="E1159" s="1"/>
    </row>
    <row r="1160" ht="12.75">
      <c r="E1160" s="1"/>
    </row>
    <row r="1161" ht="12.75">
      <c r="E1161" s="1"/>
    </row>
    <row r="1162" ht="12.75">
      <c r="E1162" s="1"/>
    </row>
    <row r="1163" ht="12.75">
      <c r="E1163" s="1"/>
    </row>
    <row r="1164" ht="12.75">
      <c r="E1164" s="1"/>
    </row>
    <row r="1165" ht="12.75">
      <c r="E1165" s="1"/>
    </row>
    <row r="1166" ht="12.75">
      <c r="E1166" s="1"/>
    </row>
    <row r="1167" ht="12.75">
      <c r="E1167" s="1"/>
    </row>
    <row r="1168" ht="12.75">
      <c r="E1168" s="1"/>
    </row>
    <row r="1169" ht="12.75">
      <c r="E1169" s="1"/>
    </row>
    <row r="1170" ht="12.75">
      <c r="E1170" s="1"/>
    </row>
    <row r="1171" ht="12.75">
      <c r="E1171" s="1"/>
    </row>
    <row r="1172" ht="12.75">
      <c r="E1172" s="1"/>
    </row>
    <row r="1173" ht="12.75">
      <c r="E1173" s="1"/>
    </row>
    <row r="1174" ht="12.75">
      <c r="E1174" s="1"/>
    </row>
    <row r="1175" ht="12.75">
      <c r="E1175" s="1"/>
    </row>
    <row r="1176" ht="12.75">
      <c r="E1176" s="1"/>
    </row>
    <row r="1177" ht="12.75">
      <c r="E1177" s="1"/>
    </row>
    <row r="1178" ht="12.75">
      <c r="E1178" s="1"/>
    </row>
    <row r="1179" ht="12.75">
      <c r="E1179" s="1"/>
    </row>
    <row r="1180" ht="12.75">
      <c r="E1180" s="1"/>
    </row>
    <row r="1181" ht="12.75">
      <c r="E1181" s="1"/>
    </row>
    <row r="1182" ht="12.75">
      <c r="E1182" s="1"/>
    </row>
    <row r="1183" ht="12.75">
      <c r="E1183" s="1"/>
    </row>
    <row r="1184" ht="12.75">
      <c r="E1184" s="1"/>
    </row>
    <row r="1185" ht="12.75">
      <c r="E1185" s="1"/>
    </row>
    <row r="1186" ht="12.75">
      <c r="E1186" s="1"/>
    </row>
    <row r="1187" ht="12.75">
      <c r="E1187" s="1"/>
    </row>
    <row r="1188" ht="12.75">
      <c r="E1188" s="1"/>
    </row>
    <row r="1189" ht="12.75">
      <c r="E1189" s="1"/>
    </row>
    <row r="1190" ht="12.75">
      <c r="E1190" s="1"/>
    </row>
    <row r="1191" ht="12.75">
      <c r="E1191" s="1"/>
    </row>
    <row r="1192" ht="12.75">
      <c r="E1192" s="1"/>
    </row>
    <row r="1193" ht="12.75">
      <c r="E1193" s="1"/>
    </row>
    <row r="1194" ht="12.75">
      <c r="E1194" s="1"/>
    </row>
    <row r="1195" ht="12.75">
      <c r="E1195" s="1"/>
    </row>
    <row r="1196" ht="12.75">
      <c r="E1196" s="1"/>
    </row>
    <row r="1197" ht="12.75">
      <c r="E1197" s="1"/>
    </row>
    <row r="1198" ht="12.75">
      <c r="E1198" s="1"/>
    </row>
    <row r="1199" ht="12.75">
      <c r="E1199" s="1"/>
    </row>
    <row r="1200" ht="12.75">
      <c r="E1200" s="1"/>
    </row>
    <row r="1201" ht="12.75">
      <c r="E1201" s="1"/>
    </row>
    <row r="1202" ht="12.75">
      <c r="E1202" s="1"/>
    </row>
    <row r="1203" ht="12.75">
      <c r="E1203" s="1"/>
    </row>
    <row r="1204" ht="12.75">
      <c r="E1204" s="1"/>
    </row>
    <row r="1205" ht="12.75">
      <c r="E1205" s="1"/>
    </row>
    <row r="1206" ht="12.75">
      <c r="E1206" s="1"/>
    </row>
    <row r="1207" ht="12.75">
      <c r="E1207" s="1"/>
    </row>
    <row r="1208" ht="12.75">
      <c r="E1208" s="1"/>
    </row>
    <row r="1209" ht="12.75">
      <c r="E1209" s="1"/>
    </row>
    <row r="1210" ht="12.75">
      <c r="E1210" s="1"/>
    </row>
    <row r="1211" ht="12.75">
      <c r="E1211" s="1"/>
    </row>
    <row r="1212" ht="12.75">
      <c r="E1212" s="1"/>
    </row>
    <row r="1213" ht="12.75">
      <c r="E1213" s="1"/>
    </row>
    <row r="1214" ht="12.75">
      <c r="E1214" s="1"/>
    </row>
    <row r="1215" ht="12.75">
      <c r="E1215" s="1"/>
    </row>
    <row r="1216" ht="12.75">
      <c r="E1216" s="1"/>
    </row>
    <row r="1217" ht="12.75">
      <c r="E1217" s="1"/>
    </row>
    <row r="1218" ht="12.75">
      <c r="E1218" s="1"/>
    </row>
    <row r="1219" ht="12.75">
      <c r="E1219" s="1"/>
    </row>
    <row r="1220" ht="12.75">
      <c r="E1220" s="1"/>
    </row>
    <row r="1221" ht="12.75">
      <c r="E1221" s="1"/>
    </row>
    <row r="1222" ht="12.75">
      <c r="E1222" s="1"/>
    </row>
    <row r="1223" ht="12.75">
      <c r="E1223" s="1"/>
    </row>
    <row r="1224" ht="12.75">
      <c r="E1224" s="1"/>
    </row>
    <row r="1225" ht="12.75">
      <c r="E1225" s="1"/>
    </row>
    <row r="1226" ht="12.75">
      <c r="E1226" s="1"/>
    </row>
    <row r="1227" ht="12.75">
      <c r="E1227" s="1"/>
    </row>
    <row r="1228" ht="12.75">
      <c r="E1228" s="1"/>
    </row>
    <row r="1229" ht="12.75">
      <c r="E1229" s="1"/>
    </row>
    <row r="1230" ht="12.75">
      <c r="E1230" s="1"/>
    </row>
    <row r="1231" ht="12.75">
      <c r="E1231" s="1"/>
    </row>
    <row r="1232" ht="12.75">
      <c r="E1232" s="1"/>
    </row>
    <row r="1233" ht="12.75">
      <c r="E1233" s="1"/>
    </row>
    <row r="1234" ht="12.75">
      <c r="E1234" s="1"/>
    </row>
    <row r="1235" ht="12.75">
      <c r="E1235" s="1"/>
    </row>
    <row r="1236" ht="12.75">
      <c r="E1236" s="1"/>
    </row>
    <row r="1237" ht="12.75">
      <c r="E1237" s="1"/>
    </row>
    <row r="1238" ht="12.75">
      <c r="E1238" s="1"/>
    </row>
    <row r="1239" ht="12.75">
      <c r="E1239" s="1"/>
    </row>
    <row r="1240" ht="12.75">
      <c r="E1240" s="1"/>
    </row>
    <row r="1241" ht="12.75">
      <c r="E1241" s="1"/>
    </row>
    <row r="1242" ht="12.75">
      <c r="E1242" s="1"/>
    </row>
    <row r="1243" ht="12.75">
      <c r="E1243" s="1"/>
    </row>
    <row r="1244" ht="12.75">
      <c r="E1244" s="1"/>
    </row>
    <row r="1245" ht="12.75">
      <c r="E1245" s="1"/>
    </row>
    <row r="1246" ht="12.75">
      <c r="E1246" s="1"/>
    </row>
    <row r="1247" ht="12.75">
      <c r="E1247" s="1"/>
    </row>
    <row r="1248" ht="12.75">
      <c r="E1248" s="1"/>
    </row>
    <row r="1249" ht="12.75">
      <c r="E1249" s="1"/>
    </row>
    <row r="1250" ht="12.75">
      <c r="E1250" s="1"/>
    </row>
    <row r="1251" ht="12.75">
      <c r="E1251" s="1"/>
    </row>
    <row r="1252" ht="12.75">
      <c r="E1252" s="1"/>
    </row>
    <row r="1253" ht="12.75">
      <c r="E1253" s="1"/>
    </row>
    <row r="1254" ht="12.75">
      <c r="E1254" s="1"/>
    </row>
    <row r="1255" ht="12.75">
      <c r="E1255" s="1"/>
    </row>
    <row r="1256" ht="12.75">
      <c r="E1256" s="1"/>
    </row>
    <row r="1257" ht="12.75">
      <c r="E1257" s="1"/>
    </row>
    <row r="1258" ht="12.75">
      <c r="E1258" s="1"/>
    </row>
    <row r="1259" ht="12.75">
      <c r="E1259" s="1"/>
    </row>
    <row r="1260" ht="12.75">
      <c r="E1260" s="1"/>
    </row>
    <row r="1261" ht="12.75">
      <c r="E1261" s="1"/>
    </row>
    <row r="1262" ht="12.75">
      <c r="E1262" s="1"/>
    </row>
    <row r="1263" ht="12.75">
      <c r="E1263" s="1"/>
    </row>
    <row r="1264" ht="12.75">
      <c r="E1264" s="1"/>
    </row>
    <row r="1265" ht="12.75">
      <c r="E1265" s="1"/>
    </row>
    <row r="1266" ht="12.75">
      <c r="E1266" s="1"/>
    </row>
    <row r="1267" ht="12.75">
      <c r="E1267" s="1"/>
    </row>
    <row r="1268" ht="12.75">
      <c r="E1268" s="1"/>
    </row>
    <row r="1269" ht="12.75">
      <c r="E1269" s="1"/>
    </row>
    <row r="1270" ht="12.75">
      <c r="E1270" s="1"/>
    </row>
    <row r="1271" ht="12.75">
      <c r="E1271" s="1"/>
    </row>
    <row r="1272" ht="12.75">
      <c r="E1272" s="1"/>
    </row>
    <row r="1273" ht="12.75">
      <c r="E1273" s="1"/>
    </row>
    <row r="1274" ht="12.75">
      <c r="E1274" s="1"/>
    </row>
    <row r="1275" ht="12.75">
      <c r="E1275" s="1"/>
    </row>
    <row r="1276" ht="12.75">
      <c r="E1276" s="1"/>
    </row>
    <row r="1277" ht="12.75">
      <c r="E1277" s="1"/>
    </row>
    <row r="1278" ht="12.75">
      <c r="E1278" s="1"/>
    </row>
    <row r="1279" ht="12.75">
      <c r="E1279" s="1"/>
    </row>
    <row r="1280" ht="12.75">
      <c r="E1280" s="1"/>
    </row>
    <row r="1281" ht="12.75">
      <c r="E1281" s="1"/>
    </row>
    <row r="1282" ht="12.75">
      <c r="E1282" s="1"/>
    </row>
    <row r="1283" ht="12.75">
      <c r="E1283" s="1"/>
    </row>
    <row r="1284" ht="12.75">
      <c r="E1284" s="1"/>
    </row>
    <row r="1285" ht="12.75">
      <c r="E1285" s="1"/>
    </row>
    <row r="1286" ht="12.75">
      <c r="E1286" s="1"/>
    </row>
    <row r="1287" ht="12.75">
      <c r="E1287" s="1"/>
    </row>
    <row r="1288" ht="12.75">
      <c r="E1288" s="1"/>
    </row>
    <row r="1289" ht="12.75">
      <c r="E1289" s="1"/>
    </row>
    <row r="1290" ht="12.75">
      <c r="E1290" s="1"/>
    </row>
    <row r="1291" ht="12.75">
      <c r="E1291" s="1"/>
    </row>
  </sheetData>
  <autoFilter ref="A3:J187"/>
  <mergeCells count="44">
    <mergeCell ref="A176:C176"/>
    <mergeCell ref="C178:D186"/>
    <mergeCell ref="I136:I139"/>
    <mergeCell ref="J136:J139"/>
    <mergeCell ref="F186:G186"/>
    <mergeCell ref="I140:I141"/>
    <mergeCell ref="J140:J141"/>
    <mergeCell ref="I142:I167"/>
    <mergeCell ref="J142:J167"/>
    <mergeCell ref="I168:I169"/>
    <mergeCell ref="J168:J169"/>
    <mergeCell ref="I170:I173"/>
    <mergeCell ref="J170:J173"/>
    <mergeCell ref="I174:I175"/>
    <mergeCell ref="J174:J175"/>
    <mergeCell ref="I112:I114"/>
    <mergeCell ref="J112:J114"/>
    <mergeCell ref="I115:I117"/>
    <mergeCell ref="J115:J117"/>
    <mergeCell ref="I118:I135"/>
    <mergeCell ref="J118:J135"/>
    <mergeCell ref="I97:I100"/>
    <mergeCell ref="J97:J100"/>
    <mergeCell ref="I101:I102"/>
    <mergeCell ref="J101:J102"/>
    <mergeCell ref="I103:I111"/>
    <mergeCell ref="J103:J111"/>
    <mergeCell ref="I19:I20"/>
    <mergeCell ref="J22:J32"/>
    <mergeCell ref="I58:I77"/>
    <mergeCell ref="J58:J77"/>
    <mergeCell ref="I78:I96"/>
    <mergeCell ref="J78:J96"/>
    <mergeCell ref="I33:I38"/>
    <mergeCell ref="J33:J38"/>
    <mergeCell ref="I39:I57"/>
    <mergeCell ref="J39:J57"/>
    <mergeCell ref="I22:I32"/>
    <mergeCell ref="I4:I6"/>
    <mergeCell ref="J4:J6"/>
    <mergeCell ref="I7:I8"/>
    <mergeCell ref="J7:J8"/>
    <mergeCell ref="I9:I18"/>
    <mergeCell ref="J9:J18"/>
  </mergeCells>
  <printOptions horizontalCentered="1"/>
  <pageMargins left="0.35433070866141736" right="0.35433070866141736" top="0.4330708661417323" bottom="0.31496062992125984" header="0.2362204724409449" footer="0.2362204724409449"/>
  <pageSetup fitToHeight="6" horizontalDpi="600" verticalDpi="600" orientation="portrait" paperSize="9" scale="55" r:id="rId1"/>
  <headerFooter alignWithMargins="0">
    <oddFooter>&amp;C&amp;"Arial,Kurzíva"&amp;8strana &amp;P (celkem &amp;N)</oddFooter>
  </headerFooter>
  <rowBreaks count="2" manualBreakCount="2">
    <brk id="77" max="16383" man="1"/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="90" zoomScaleNormal="90" workbookViewId="0" topLeftCell="A33">
      <selection activeCell="B47" sqref="B47"/>
    </sheetView>
  </sheetViews>
  <sheetFormatPr defaultColWidth="9.140625" defaultRowHeight="12.75"/>
  <cols>
    <col min="1" max="1" width="22.8515625" style="0" customWidth="1"/>
    <col min="2" max="2" width="47.00390625" style="0" customWidth="1"/>
    <col min="3" max="3" width="37.421875" style="0" customWidth="1"/>
    <col min="4" max="4" width="41.421875" style="0" customWidth="1"/>
  </cols>
  <sheetData>
    <row r="1" spans="1:2" ht="33.75" customHeight="1">
      <c r="A1" s="140" t="s">
        <v>336</v>
      </c>
      <c r="B1" s="140"/>
    </row>
    <row r="3" ht="13.5" thickBot="1"/>
    <row r="4" spans="1:4" ht="51.75" customHeight="1">
      <c r="A4" s="247" t="s">
        <v>256</v>
      </c>
      <c r="B4" s="249" t="s">
        <v>257</v>
      </c>
      <c r="C4" s="250"/>
      <c r="D4" s="251"/>
    </row>
    <row r="5" spans="1:4" ht="42.75" customHeight="1" thickBot="1">
      <c r="A5" s="248"/>
      <c r="B5" s="36" t="s">
        <v>258</v>
      </c>
      <c r="C5" s="37" t="s">
        <v>259</v>
      </c>
      <c r="D5" s="38" t="s">
        <v>260</v>
      </c>
    </row>
    <row r="6" spans="1:4" ht="38.25" customHeight="1">
      <c r="A6" s="244" t="s">
        <v>247</v>
      </c>
      <c r="B6" s="26" t="s">
        <v>265</v>
      </c>
      <c r="C6" s="27" t="s">
        <v>308</v>
      </c>
      <c r="D6" s="28" t="s">
        <v>274</v>
      </c>
    </row>
    <row r="7" spans="1:4" ht="20.25" customHeight="1">
      <c r="A7" s="245"/>
      <c r="B7" s="23" t="s">
        <v>264</v>
      </c>
      <c r="C7" s="19" t="s">
        <v>266</v>
      </c>
      <c r="D7" s="29" t="s">
        <v>267</v>
      </c>
    </row>
    <row r="8" spans="1:4" ht="32.25" customHeight="1">
      <c r="A8" s="245"/>
      <c r="B8" s="23" t="s">
        <v>298</v>
      </c>
      <c r="C8" s="19" t="s">
        <v>273</v>
      </c>
      <c r="D8" s="29"/>
    </row>
    <row r="9" spans="1:4" ht="31.5" customHeight="1">
      <c r="A9" s="245"/>
      <c r="B9" s="23" t="s">
        <v>299</v>
      </c>
      <c r="C9" s="19" t="s">
        <v>292</v>
      </c>
      <c r="D9" s="29"/>
    </row>
    <row r="10" spans="1:4" ht="50.25" customHeight="1">
      <c r="A10" s="245"/>
      <c r="B10" s="23" t="s">
        <v>314</v>
      </c>
      <c r="C10" s="19" t="s">
        <v>293</v>
      </c>
      <c r="D10" s="29"/>
    </row>
    <row r="11" spans="1:4" ht="23.25" customHeight="1">
      <c r="A11" s="245"/>
      <c r="B11" s="23" t="s">
        <v>334</v>
      </c>
      <c r="C11" s="60" t="s">
        <v>332</v>
      </c>
      <c r="D11" s="29"/>
    </row>
    <row r="12" spans="1:4" ht="19.5" customHeight="1">
      <c r="A12" s="245"/>
      <c r="B12" s="23" t="s">
        <v>269</v>
      </c>
      <c r="C12" s="19" t="s">
        <v>333</v>
      </c>
      <c r="D12" s="29"/>
    </row>
    <row r="13" spans="1:4" ht="19.5" customHeight="1">
      <c r="A13" s="245"/>
      <c r="B13" s="23" t="s">
        <v>268</v>
      </c>
      <c r="C13" s="19"/>
      <c r="D13" s="29"/>
    </row>
    <row r="14" spans="1:4" ht="20.25" customHeight="1" thickBot="1">
      <c r="A14" s="246"/>
      <c r="B14" s="42" t="s">
        <v>297</v>
      </c>
      <c r="C14" s="30"/>
      <c r="D14" s="31"/>
    </row>
    <row r="15" spans="1:4" ht="31.5" customHeight="1">
      <c r="A15" s="244" t="s">
        <v>261</v>
      </c>
      <c r="B15" s="32" t="s">
        <v>265</v>
      </c>
      <c r="C15" s="19" t="s">
        <v>273</v>
      </c>
      <c r="D15" s="28" t="s">
        <v>288</v>
      </c>
    </row>
    <row r="16" spans="1:4" ht="31.5">
      <c r="A16" s="245"/>
      <c r="B16" s="24" t="s">
        <v>285</v>
      </c>
      <c r="C16" s="19" t="s">
        <v>275</v>
      </c>
      <c r="D16" s="29" t="s">
        <v>267</v>
      </c>
    </row>
    <row r="17" spans="1:4" ht="35.25" customHeight="1">
      <c r="A17" s="245"/>
      <c r="B17" s="24" t="s">
        <v>310</v>
      </c>
      <c r="C17" s="19" t="s">
        <v>276</v>
      </c>
      <c r="D17" s="33"/>
    </row>
    <row r="18" spans="1:4" ht="34.5" customHeight="1">
      <c r="A18" s="245"/>
      <c r="B18" s="24" t="s">
        <v>270</v>
      </c>
      <c r="C18" s="19" t="s">
        <v>277</v>
      </c>
      <c r="D18" s="33"/>
    </row>
    <row r="19" spans="1:4" ht="32.25" customHeight="1">
      <c r="A19" s="245"/>
      <c r="B19" s="41" t="s">
        <v>271</v>
      </c>
      <c r="C19" s="20"/>
      <c r="D19" s="33"/>
    </row>
    <row r="20" spans="1:4" ht="32.25" customHeight="1">
      <c r="A20" s="245"/>
      <c r="B20" s="25" t="s">
        <v>294</v>
      </c>
      <c r="C20" s="39"/>
      <c r="D20" s="40"/>
    </row>
    <row r="21" spans="1:4" ht="18" customHeight="1" thickBot="1">
      <c r="A21" s="246"/>
      <c r="B21" s="34" t="s">
        <v>272</v>
      </c>
      <c r="C21" s="30"/>
      <c r="D21" s="35"/>
    </row>
    <row r="22" spans="1:4" ht="30.75" customHeight="1">
      <c r="A22" s="244" t="s">
        <v>262</v>
      </c>
      <c r="B22" s="32" t="s">
        <v>265</v>
      </c>
      <c r="C22" s="27" t="s">
        <v>282</v>
      </c>
      <c r="D22" s="28" t="s">
        <v>284</v>
      </c>
    </row>
    <row r="23" spans="1:4" ht="33" customHeight="1">
      <c r="A23" s="245"/>
      <c r="B23" s="24" t="s">
        <v>278</v>
      </c>
      <c r="C23" s="19" t="s">
        <v>283</v>
      </c>
      <c r="D23" s="29" t="s">
        <v>267</v>
      </c>
    </row>
    <row r="24" spans="1:4" ht="33.75" customHeight="1">
      <c r="A24" s="245"/>
      <c r="B24" s="24" t="s">
        <v>346</v>
      </c>
      <c r="C24" s="19"/>
      <c r="D24" s="33"/>
    </row>
    <row r="25" spans="1:4" ht="19.5" customHeight="1">
      <c r="A25" s="245"/>
      <c r="B25" s="24" t="s">
        <v>279</v>
      </c>
      <c r="C25" s="19"/>
      <c r="D25" s="33"/>
    </row>
    <row r="26" spans="1:4" ht="20.25" customHeight="1">
      <c r="A26" s="245"/>
      <c r="B26" s="23" t="s">
        <v>280</v>
      </c>
      <c r="C26" s="19"/>
      <c r="D26" s="33"/>
    </row>
    <row r="27" spans="1:4" ht="15.75" customHeight="1">
      <c r="A27" s="245"/>
      <c r="B27" s="24" t="s">
        <v>281</v>
      </c>
      <c r="C27" s="19"/>
      <c r="D27" s="33"/>
    </row>
    <row r="28" spans="1:4" ht="15.75" customHeight="1">
      <c r="A28" s="245"/>
      <c r="B28" s="24" t="s">
        <v>272</v>
      </c>
      <c r="C28" s="19"/>
      <c r="D28" s="33"/>
    </row>
    <row r="29" spans="1:4" ht="51.75" customHeight="1" thickBot="1">
      <c r="A29" s="246"/>
      <c r="B29" s="34" t="s">
        <v>309</v>
      </c>
      <c r="C29" s="30"/>
      <c r="D29" s="35"/>
    </row>
    <row r="30" spans="1:4" ht="34.5" customHeight="1">
      <c r="A30" s="244" t="s">
        <v>263</v>
      </c>
      <c r="B30" s="32" t="s">
        <v>265</v>
      </c>
      <c r="C30" s="27" t="s">
        <v>273</v>
      </c>
      <c r="D30" s="28" t="s">
        <v>288</v>
      </c>
    </row>
    <row r="31" spans="1:4" ht="34.5" customHeight="1">
      <c r="A31" s="245"/>
      <c r="B31" s="24" t="s">
        <v>289</v>
      </c>
      <c r="C31" s="19"/>
      <c r="D31" s="29" t="s">
        <v>267</v>
      </c>
    </row>
    <row r="32" spans="1:4" ht="21.75" customHeight="1">
      <c r="A32" s="245"/>
      <c r="B32" s="24" t="s">
        <v>278</v>
      </c>
      <c r="C32" s="19"/>
      <c r="D32" s="33"/>
    </row>
    <row r="33" spans="1:4" ht="24.75" customHeight="1">
      <c r="A33" s="245"/>
      <c r="B33" s="24" t="s">
        <v>286</v>
      </c>
      <c r="C33" s="19"/>
      <c r="D33" s="33"/>
    </row>
    <row r="34" spans="1:4" ht="21.75" customHeight="1">
      <c r="A34" s="245"/>
      <c r="B34" s="24" t="s">
        <v>287</v>
      </c>
      <c r="C34" s="19"/>
      <c r="D34" s="33"/>
    </row>
    <row r="35" spans="1:4" ht="16.5" customHeight="1" thickBot="1">
      <c r="A35" s="246"/>
      <c r="B35" s="34" t="s">
        <v>272</v>
      </c>
      <c r="C35" s="30"/>
      <c r="D35" s="35"/>
    </row>
    <row r="36" spans="1:4" ht="37.5" customHeight="1">
      <c r="A36" s="244" t="s">
        <v>290</v>
      </c>
      <c r="B36" s="32" t="s">
        <v>278</v>
      </c>
      <c r="C36" s="27" t="s">
        <v>273</v>
      </c>
      <c r="D36" s="28" t="s">
        <v>288</v>
      </c>
    </row>
    <row r="37" spans="1:4" ht="51" customHeight="1">
      <c r="A37" s="245"/>
      <c r="B37" s="24" t="s">
        <v>291</v>
      </c>
      <c r="C37" s="19"/>
      <c r="D37" s="29" t="s">
        <v>335</v>
      </c>
    </row>
    <row r="38" spans="1:4" ht="24" customHeight="1" thickBot="1">
      <c r="A38" s="246"/>
      <c r="B38" s="34" t="s">
        <v>272</v>
      </c>
      <c r="C38" s="30"/>
      <c r="D38" s="35"/>
    </row>
    <row r="41" s="48" customFormat="1" ht="22.5" customHeight="1">
      <c r="A41" s="49" t="s">
        <v>313</v>
      </c>
    </row>
    <row r="42" s="48" customFormat="1" ht="21.75" customHeight="1">
      <c r="A42" s="48" t="s">
        <v>311</v>
      </c>
    </row>
    <row r="43" s="48" customFormat="1" ht="21" customHeight="1">
      <c r="A43" s="48" t="s">
        <v>312</v>
      </c>
    </row>
    <row r="44" spans="1:2" ht="21" customHeight="1">
      <c r="A44" s="48" t="s">
        <v>340</v>
      </c>
      <c r="B44" s="21"/>
    </row>
    <row r="45" ht="15.75">
      <c r="A45" s="22"/>
    </row>
    <row r="46" ht="12.75">
      <c r="A46" s="21"/>
    </row>
    <row r="48" ht="12.75">
      <c r="A48" s="21"/>
    </row>
    <row r="50" ht="12.75">
      <c r="A50" s="21"/>
    </row>
    <row r="51" ht="12.75">
      <c r="A51" s="21"/>
    </row>
    <row r="52" ht="12.75">
      <c r="A52" s="21"/>
    </row>
    <row r="55" ht="12.75">
      <c r="A55" s="21"/>
    </row>
  </sheetData>
  <mergeCells count="7">
    <mergeCell ref="A30:A35"/>
    <mergeCell ref="A36:A38"/>
    <mergeCell ref="A4:A5"/>
    <mergeCell ref="B4:D4"/>
    <mergeCell ref="A6:A14"/>
    <mergeCell ref="A15:A21"/>
    <mergeCell ref="A22:A29"/>
  </mergeCells>
  <printOptions/>
  <pageMargins left="0.3937007874015748" right="0.31496062992125984" top="0.4330708661417323" bottom="0.4330708661417323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E10" sqref="E10"/>
    </sheetView>
  </sheetViews>
  <sheetFormatPr defaultColWidth="9.140625" defaultRowHeight="12.75"/>
  <cols>
    <col min="1" max="1" width="27.140625" style="0" customWidth="1"/>
    <col min="2" max="2" width="77.421875" style="0" customWidth="1"/>
  </cols>
  <sheetData>
    <row r="1" ht="29.25" customHeight="1">
      <c r="A1" s="141" t="s">
        <v>337</v>
      </c>
    </row>
    <row r="3" ht="13.5" thickBot="1"/>
    <row r="4" spans="1:2" ht="28.5" customHeight="1" thickBot="1">
      <c r="A4" s="66"/>
      <c r="B4" s="70" t="s">
        <v>315</v>
      </c>
    </row>
    <row r="5" spans="1:5" ht="36.75" customHeight="1">
      <c r="A5" s="67" t="s">
        <v>316</v>
      </c>
      <c r="B5" s="62" t="s">
        <v>325</v>
      </c>
      <c r="E5" s="61"/>
    </row>
    <row r="6" spans="1:2" ht="31.5">
      <c r="A6" s="68" t="s">
        <v>317</v>
      </c>
      <c r="B6" s="63" t="s">
        <v>326</v>
      </c>
    </row>
    <row r="7" spans="1:2" ht="24" customHeight="1">
      <c r="A7" s="68" t="s">
        <v>318</v>
      </c>
      <c r="B7" s="64" t="s">
        <v>327</v>
      </c>
    </row>
    <row r="8" spans="1:2" ht="47.25">
      <c r="A8" s="68" t="s">
        <v>319</v>
      </c>
      <c r="B8" s="63" t="s">
        <v>328</v>
      </c>
    </row>
    <row r="9" spans="1:2" ht="30.75" customHeight="1">
      <c r="A9" s="68" t="s">
        <v>320</v>
      </c>
      <c r="B9" s="63" t="s">
        <v>344</v>
      </c>
    </row>
    <row r="10" spans="1:2" ht="54.75" customHeight="1">
      <c r="A10" s="68" t="s">
        <v>321</v>
      </c>
      <c r="B10" s="63" t="s">
        <v>329</v>
      </c>
    </row>
    <row r="11" spans="1:2" ht="20.25" customHeight="1">
      <c r="A11" s="68" t="s">
        <v>322</v>
      </c>
      <c r="B11" s="64" t="s">
        <v>330</v>
      </c>
    </row>
    <row r="12" spans="1:2" ht="23.25" customHeight="1">
      <c r="A12" s="68" t="s">
        <v>323</v>
      </c>
      <c r="B12" s="64" t="s">
        <v>345</v>
      </c>
    </row>
    <row r="13" spans="1:2" ht="19.5" customHeight="1" thickBot="1">
      <c r="A13" s="69" t="s">
        <v>324</v>
      </c>
      <c r="B13" s="65" t="s">
        <v>331</v>
      </c>
    </row>
    <row r="16" spans="1:2" ht="15.75">
      <c r="A16" s="49" t="s">
        <v>313</v>
      </c>
      <c r="B16" s="48"/>
    </row>
    <row r="17" spans="1:2" ht="21" customHeight="1">
      <c r="A17" s="48" t="s">
        <v>338</v>
      </c>
      <c r="B17" s="48"/>
    </row>
    <row r="18" spans="1:2" ht="15.75">
      <c r="A18" s="48"/>
      <c r="B18" s="48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Novotny</dc:creator>
  <cp:keywords/>
  <dc:description/>
  <cp:lastModifiedBy>VYSTAVELOVA Lenka</cp:lastModifiedBy>
  <cp:lastPrinted>2012-03-26T07:55:30Z</cp:lastPrinted>
  <dcterms:created xsi:type="dcterms:W3CDTF">2011-03-24T07:14:18Z</dcterms:created>
  <dcterms:modified xsi:type="dcterms:W3CDTF">2012-03-26T07:59:35Z</dcterms:modified>
  <cp:category/>
  <cp:version/>
  <cp:contentType/>
  <cp:contentStatus/>
</cp:coreProperties>
</file>